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63" activeTab="2"/>
  </bookViews>
  <sheets>
    <sheet name="Раздел 1" sheetId="1" r:id="rId1"/>
    <sheet name="Раздел 2" sheetId="10" r:id="rId2"/>
    <sheet name="Раздел 3" sheetId="5" r:id="rId3"/>
  </sheets>
  <definedNames>
    <definedName name="_xlnm.Print_Area" localSheetId="0">'Раздел 1'!$A$1:$Q$403</definedName>
  </definedNames>
  <calcPr calcId="145621"/>
</workbook>
</file>

<file path=xl/calcChain.xml><?xml version="1.0" encoding="utf-8"?>
<calcChain xmlns="http://schemas.openxmlformats.org/spreadsheetml/2006/main">
  <c r="I89" i="10" l="1"/>
  <c r="I58" i="10" l="1"/>
  <c r="I96" i="10" l="1"/>
  <c r="G98" i="10"/>
  <c r="G345" i="1" l="1"/>
  <c r="F345" i="1"/>
  <c r="J104" i="1" l="1"/>
  <c r="K156" i="1" l="1"/>
  <c r="K78" i="1" l="1"/>
  <c r="K9" i="1" l="1"/>
  <c r="I95" i="10" l="1"/>
  <c r="I94" i="10" l="1"/>
  <c r="I93" i="10"/>
  <c r="I90" i="10"/>
  <c r="I92" i="10"/>
  <c r="I91" i="10"/>
  <c r="I60" i="1" l="1"/>
  <c r="K27" i="1"/>
  <c r="K155" i="1" l="1"/>
  <c r="K154" i="1"/>
  <c r="K151" i="1"/>
  <c r="I80" i="10" l="1"/>
  <c r="I86" i="10" l="1"/>
  <c r="I85" i="10"/>
  <c r="I84" i="10"/>
  <c r="I83" i="10"/>
  <c r="I82" i="10"/>
  <c r="I81" i="10"/>
  <c r="I79" i="10"/>
  <c r="I78" i="10"/>
  <c r="I70" i="10"/>
  <c r="I41" i="10"/>
  <c r="I40" i="10"/>
  <c r="I20" i="10"/>
  <c r="K150" i="1"/>
  <c r="K149" i="1"/>
  <c r="K148" i="1"/>
  <c r="K147" i="1"/>
  <c r="K146" i="1"/>
  <c r="K145" i="1"/>
  <c r="K144" i="1"/>
  <c r="K143" i="1"/>
  <c r="K142" i="1"/>
  <c r="K141" i="1"/>
  <c r="K140" i="1"/>
  <c r="K135" i="1"/>
  <c r="K97" i="1"/>
  <c r="K53" i="1" l="1"/>
  <c r="I18" i="10" l="1"/>
  <c r="I77" i="10" l="1"/>
  <c r="I10" i="10" l="1"/>
  <c r="K28" i="1" l="1"/>
  <c r="K14" i="1"/>
  <c r="B7" i="5" l="1"/>
  <c r="C7" i="5" s="1"/>
  <c r="D7" i="5" s="1"/>
  <c r="E7" i="5" s="1"/>
  <c r="F7" i="5" s="1"/>
  <c r="G7" i="5" s="1"/>
  <c r="H7" i="5" s="1"/>
  <c r="I7" i="5" s="1"/>
  <c r="J7" i="5" s="1"/>
  <c r="I76" i="10"/>
  <c r="I75" i="10"/>
  <c r="I74" i="10"/>
  <c r="I73" i="10"/>
  <c r="I72" i="10"/>
  <c r="I71" i="10"/>
  <c r="I69" i="10"/>
  <c r="I68" i="10"/>
  <c r="I67" i="10"/>
  <c r="I66" i="10"/>
  <c r="I65" i="10"/>
  <c r="I64" i="10"/>
  <c r="I63" i="10"/>
  <c r="I62" i="10"/>
  <c r="I61" i="10"/>
  <c r="I60" i="10"/>
  <c r="I59" i="10"/>
  <c r="I57" i="10"/>
  <c r="I56" i="10"/>
  <c r="I55" i="10"/>
  <c r="I54" i="10"/>
  <c r="I53" i="10"/>
  <c r="I52" i="10"/>
  <c r="I51" i="10"/>
  <c r="I50" i="10"/>
  <c r="A51" i="10"/>
  <c r="A52" i="10" s="1"/>
  <c r="A53" i="10" s="1"/>
  <c r="I49" i="10"/>
  <c r="I48" i="10"/>
  <c r="I47" i="10"/>
  <c r="I46" i="10"/>
  <c r="I45" i="10"/>
  <c r="I44" i="10"/>
  <c r="I43" i="10"/>
  <c r="I42" i="10"/>
  <c r="I39" i="10"/>
  <c r="A39" i="10"/>
  <c r="A40" i="10" s="1"/>
  <c r="A41" i="10" s="1"/>
  <c r="A42" i="10" s="1"/>
  <c r="A43" i="10" s="1"/>
  <c r="A44" i="10" s="1"/>
  <c r="A45" i="10" s="1"/>
  <c r="A46" i="10" s="1"/>
  <c r="A47" i="10" s="1"/>
  <c r="I38" i="10"/>
  <c r="I37" i="10"/>
  <c r="I36" i="10"/>
  <c r="I35" i="10"/>
  <c r="I34" i="10"/>
  <c r="I33" i="10"/>
  <c r="I32" i="10"/>
  <c r="I31" i="10"/>
  <c r="I30" i="10"/>
  <c r="I29" i="10"/>
  <c r="A30" i="10"/>
  <c r="A31" i="10" s="1"/>
  <c r="A32" i="10" s="1"/>
  <c r="I28" i="10"/>
  <c r="I27" i="10"/>
  <c r="I26" i="10"/>
  <c r="A26" i="10"/>
  <c r="A27" i="10" s="1"/>
  <c r="I25" i="10"/>
  <c r="I24" i="10"/>
  <c r="I23" i="10"/>
  <c r="I22" i="10"/>
  <c r="I21" i="10"/>
  <c r="I19" i="10"/>
  <c r="I17" i="10"/>
  <c r="I16" i="10"/>
  <c r="I15" i="10"/>
  <c r="I14" i="10"/>
  <c r="I13" i="10"/>
  <c r="I12" i="10"/>
  <c r="I11" i="10"/>
  <c r="A11" i="10"/>
  <c r="A12" i="10" s="1"/>
  <c r="A13" i="10" s="1"/>
  <c r="A14" i="10" s="1"/>
  <c r="A15" i="10" s="1"/>
  <c r="I9" i="10"/>
  <c r="B8" i="10"/>
  <c r="C8" i="10" s="1"/>
  <c r="D8" i="10" s="1"/>
  <c r="E8" i="10" s="1"/>
  <c r="F8" i="10" s="1"/>
  <c r="G8" i="10" s="1"/>
  <c r="H8" i="10" s="1"/>
  <c r="I8" i="10" s="1"/>
  <c r="J8" i="10" s="1"/>
  <c r="K8" i="10" s="1"/>
  <c r="L8" i="10" s="1"/>
  <c r="M8" i="10" s="1"/>
  <c r="A196" i="1"/>
  <c r="A197" i="1" s="1"/>
  <c r="A198" i="1" s="1"/>
  <c r="A199" i="1" s="1"/>
  <c r="A200" i="1" s="1"/>
  <c r="A178" i="1"/>
  <c r="A179" i="1" s="1"/>
  <c r="A180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70" i="1"/>
  <c r="A171" i="1" s="1"/>
  <c r="A172" i="1" s="1"/>
  <c r="A174" i="1" s="1"/>
  <c r="A175" i="1" s="1"/>
  <c r="A176" i="1" s="1"/>
  <c r="A163" i="1"/>
  <c r="A164" i="1" s="1"/>
  <c r="A165" i="1" s="1"/>
  <c r="A166" i="1" s="1"/>
  <c r="A167" i="1" s="1"/>
  <c r="B161" i="1"/>
  <c r="C161" i="1" s="1"/>
  <c r="D161" i="1" s="1"/>
  <c r="E161" i="1" s="1"/>
  <c r="F161" i="1" s="1"/>
  <c r="K139" i="1"/>
  <c r="K138" i="1"/>
  <c r="K137" i="1"/>
  <c r="K136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J108" i="1"/>
  <c r="I108" i="1"/>
  <c r="I107" i="1"/>
  <c r="K107" i="1" s="1"/>
  <c r="I106" i="1"/>
  <c r="K105" i="1"/>
  <c r="I104" i="1"/>
  <c r="K104" i="1" s="1"/>
  <c r="I103" i="1"/>
  <c r="K103" i="1" s="1"/>
  <c r="K102" i="1"/>
  <c r="K101" i="1"/>
  <c r="K100" i="1"/>
  <c r="K99" i="1"/>
  <c r="K98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I80" i="1"/>
  <c r="K80" i="1" s="1"/>
  <c r="K79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J45" i="1"/>
  <c r="J157" i="1" s="1"/>
  <c r="I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  <c r="K11" i="1"/>
  <c r="K10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I157" i="1" l="1"/>
  <c r="G161" i="1"/>
  <c r="A17" i="10"/>
  <c r="I98" i="10"/>
  <c r="K106" i="1"/>
  <c r="K45" i="1"/>
  <c r="K157" i="1" s="1"/>
  <c r="K108" i="1"/>
  <c r="H98" i="10"/>
  <c r="H161" i="1" l="1"/>
  <c r="I161" i="1" s="1"/>
  <c r="J161" i="1" s="1"/>
  <c r="K161" i="1" s="1"/>
</calcChain>
</file>

<file path=xl/comments1.xml><?xml version="1.0" encoding="utf-8"?>
<comments xmlns="http://schemas.openxmlformats.org/spreadsheetml/2006/main">
  <authors>
    <author>Автор</author>
  </authors>
  <commentList>
    <comment ref="C63" authorId="0">
      <text>
        <r>
          <rPr>
            <sz val="9"/>
            <color indexed="81"/>
            <rFont val="Tahoma"/>
            <family val="2"/>
            <charset val="204"/>
          </rPr>
          <t>Изменен по Распоряжению №155-р от 01.08.2017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5" authorId="0">
      <text>
        <r>
          <rPr>
            <sz val="9"/>
            <color indexed="81"/>
            <rFont val="Tahoma"/>
            <family val="2"/>
            <charset val="204"/>
          </rPr>
          <t>Изменен по Распоряжению №157-р от 01.08.2017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>Нет копии устава</t>
        </r>
      </text>
    </comment>
  </commentList>
</comments>
</file>

<file path=xl/sharedStrings.xml><?xml version="1.0" encoding="utf-8"?>
<sst xmlns="http://schemas.openxmlformats.org/spreadsheetml/2006/main" count="2647" uniqueCount="1777">
  <si>
    <t>№ п.п.</t>
  </si>
  <si>
    <t>Реестр. №</t>
  </si>
  <si>
    <t>Наименование объекта (функциональное назначение)</t>
  </si>
  <si>
    <t>Адрес (местоположение)</t>
  </si>
  <si>
    <t>Кадастровый №</t>
  </si>
  <si>
    <t>Площадь, кв.м.</t>
  </si>
  <si>
    <t>Кадастровая стоимость, руб.</t>
  </si>
  <si>
    <t>Дата возникновения/ прекращения права собственности</t>
  </si>
  <si>
    <t>Реквизиты документов</t>
  </si>
  <si>
    <t>Сведения о правообладателе</t>
  </si>
  <si>
    <t>Сведения об установленных обременениях</t>
  </si>
  <si>
    <t>Воробьевский р-он с.Березовка ул.Советская, 2а</t>
  </si>
  <si>
    <t>Воробьевский р-он с.Березовка ул.Центральная, 11</t>
  </si>
  <si>
    <t>Воробьевский р-он с.Березовка ул.Центральная, 13а</t>
  </si>
  <si>
    <t>Воробьевский р-он с. Елизаветовка, ул.Октябрьская,18</t>
  </si>
  <si>
    <t>Воробьевский р-он с.Верхний Бык ул.Ленина, 5</t>
  </si>
  <si>
    <t>Воробьевский р-он с.Верхний Бык ул.Ленина, 3</t>
  </si>
  <si>
    <t>Воробьевский р-он с.Верхний Бык ул.Ленина, 5 а</t>
  </si>
  <si>
    <t>Воробьевский р-он с.Нижний  Бык ул.Горького, 15</t>
  </si>
  <si>
    <t>Воробьевский р-он с.Нижний  Бык ул.Горького, 19</t>
  </si>
  <si>
    <t>Воробьевский р-он с.Новотолучеево, ул.Пролетарская, 57</t>
  </si>
  <si>
    <t>Здание Березовской СОШ</t>
  </si>
  <si>
    <t>Здание школьной котельной</t>
  </si>
  <si>
    <t>Здание Елизаветовской ООШ</t>
  </si>
  <si>
    <t>Здание Верхнебыковской СОШ</t>
  </si>
  <si>
    <t>Здание школьной мастерской</t>
  </si>
  <si>
    <t>Газовая котельная</t>
  </si>
  <si>
    <t xml:space="preserve">Здание №1 Нижнебыковской ООШ </t>
  </si>
  <si>
    <t>Здание газовой котельной</t>
  </si>
  <si>
    <t>Здание газовой котельной к школе</t>
  </si>
  <si>
    <t>Здание Воробьевского детсада № 2</t>
  </si>
  <si>
    <t>Здание Воробьевской СОШ (старое)</t>
  </si>
  <si>
    <t xml:space="preserve">Здание Воробьевской СОШ </t>
  </si>
  <si>
    <t>Котельная</t>
  </si>
  <si>
    <t>Этажность</t>
  </si>
  <si>
    <t>Год ввода в эксплуатацию</t>
  </si>
  <si>
    <t>Воробьевский  р-н с.Воробьевка, ул.1 Мая, 150</t>
  </si>
  <si>
    <t>Воробьевский  р-н
с.Воробьевка, ул.Советская, 1г</t>
  </si>
  <si>
    <t>Воробьевский  р-н
с.Воробьевка, ул.1 Мая, 167</t>
  </si>
  <si>
    <t>Воробьевский  р-н с.Воробьевка, ул.Калинина, 24б, стр.1</t>
  </si>
  <si>
    <t>Воробьевский  р-н
с.Воробьевка, ул.Калинина, 24б</t>
  </si>
  <si>
    <t>Воробьевский р-он, с.Квашино, ул.Калинина, 2а</t>
  </si>
  <si>
    <t>Здание гаража По-селковой СОШ</t>
  </si>
  <si>
    <t>Здание Краснопольской ООШ</t>
  </si>
  <si>
    <t>Здание Краснопольской СОШ</t>
  </si>
  <si>
    <t>Здание Краснопольского детсада № 2</t>
  </si>
  <si>
    <t>Здание школьного склада</t>
  </si>
  <si>
    <t>Здание металлического ангара</t>
  </si>
  <si>
    <t>Здание Банновской ООШ</t>
  </si>
  <si>
    <t>Здание интерната Банновской ООШ</t>
  </si>
  <si>
    <t>Здание Никольской 1-й ООШ</t>
  </si>
  <si>
    <t>Воробьевский р-он, п.ц.у.с-за «Воробьевский», ул.Садовая, 14а</t>
  </si>
  <si>
    <t>Воробьевский р-он, с.Краснополье, ул.50 лет Октября, 16</t>
  </si>
  <si>
    <t>Воробьевский р-он, с.Лещаное, ул.Первомайская, 35</t>
  </si>
  <si>
    <t>Воробьевский р-он, п. 1-ое отд.с-за «Краснопольский», ул.Садовая, 3</t>
  </si>
  <si>
    <t>Воробьевский р-он, п.1-ое отд. с-за «Краснопольский», ул.Садовая, 3</t>
  </si>
  <si>
    <t>Воробьевский р-н, с.Краснополье, ул.50 лет Октября, 7</t>
  </si>
  <si>
    <t xml:space="preserve">Воробьевский р-н, с.Банное, 
ул.Ленина, 26
</t>
  </si>
  <si>
    <t>Воробьевский р-н, с.Банное, ул.Ленина, 26</t>
  </si>
  <si>
    <t>Воробьевский р-н, с.Никольское 1-е, ул.Советская, 27</t>
  </si>
  <si>
    <t>Здание газовой котельной к ООШ</t>
  </si>
  <si>
    <t>Здание газовой котельной к СОШ и детсаду</t>
  </si>
  <si>
    <t xml:space="preserve">Здание школы </t>
  </si>
  <si>
    <t>Здание №3 Руднянской СОШ</t>
  </si>
  <si>
    <t>Воробьевский р-н, с.Никольское 1-е, ул.Советская, 27 а</t>
  </si>
  <si>
    <t>Воробьевский р-н, с.Никольское 2-е, пл. Школьная, 3</t>
  </si>
  <si>
    <t>Воробьевский р-н, с.Рудня, ул. 40 лет Октября, 66</t>
  </si>
  <si>
    <t>Воробьевский р-н, с.Рудня, ул. 40 лет Октября, 66А</t>
  </si>
  <si>
    <t>Воробьевский р-н, с.Новотолучеево, ул.Пролетарская, 57</t>
  </si>
  <si>
    <t>Здание котельной к школе</t>
  </si>
  <si>
    <t>Здание овощехранилища</t>
  </si>
  <si>
    <t>Здание туалета</t>
  </si>
  <si>
    <t>Здание Затонской ООШ</t>
  </si>
  <si>
    <t xml:space="preserve">Воробьевский р-он с.Солонцы, ул.Садовая, 1а </t>
  </si>
  <si>
    <t>Воробьевский р-он с.Затон , ул.Кирова, 121</t>
  </si>
  <si>
    <t>79А</t>
  </si>
  <si>
    <t>Административное здание</t>
  </si>
  <si>
    <t>Здание Дома пионеров</t>
  </si>
  <si>
    <t>Помещение гаражей</t>
  </si>
  <si>
    <t>Здание электорцеха</t>
  </si>
  <si>
    <t xml:space="preserve">Здание мастерской </t>
  </si>
  <si>
    <t>Здание офиса центра народных ремесел</t>
  </si>
  <si>
    <t>Воробьевский р-он с.Воробьевка, пл.Свободы, 1</t>
  </si>
  <si>
    <t xml:space="preserve"> Воробьевский р-н, с.Воробьевка, ул.Калинина, 22 а</t>
  </si>
  <si>
    <t>Воробьевский р-н, с. Воробьевка, ул. Калинина, 1А</t>
  </si>
  <si>
    <t xml:space="preserve">Воробьевский р-он п.Первомайский, ул.Мира,18 </t>
  </si>
  <si>
    <t>Воробьевский р-он х.Горюшкин, ул.Зеленая дубрава, 16</t>
  </si>
  <si>
    <t>Воробьевский р-он с.Воробьевка, ул. 60 лет Октября, 1В</t>
  </si>
  <si>
    <t>-</t>
  </si>
  <si>
    <t xml:space="preserve">Здание котельной </t>
  </si>
  <si>
    <t>Квартира</t>
  </si>
  <si>
    <t>Гараж</t>
  </si>
  <si>
    <t>Воробьевский р-он с.Мужичье пер.Школьный второй, 2</t>
  </si>
  <si>
    <t>Воробьевский район  с. Воробьевка  ул. Гоголя, дом 8 строение 2</t>
  </si>
  <si>
    <t>Жилой дом</t>
  </si>
  <si>
    <t>Помещения (детский сад)</t>
  </si>
  <si>
    <t>Воробьевский район с. Воробьевка, ул. Калинина д.24 в</t>
  </si>
  <si>
    <t xml:space="preserve">Р Е Е С Т Р </t>
  </si>
  <si>
    <t>Раздел 1</t>
  </si>
  <si>
    <t>Земли населенных пунктов, земли под объектами образования (школа)</t>
  </si>
  <si>
    <t>36:08:0101020:141</t>
  </si>
  <si>
    <t>Земли населенных пунктов, для строительства физкультурно-оздоровительного комплекса</t>
  </si>
  <si>
    <t>36:08:0101020:142</t>
  </si>
  <si>
    <t>Воронежская область, Воробьевский район, с.. Воробьевка, ул. Гоголя,  дом 20</t>
  </si>
  <si>
    <t>Воронежская область, Воробьевский район, с.Воробьевка, ул. Калинина, дом 24 «Б»</t>
  </si>
  <si>
    <t>Воронежская область, Воробьевский район, с.Воробьевка, переулок. Калинина, строение 2.</t>
  </si>
  <si>
    <t>Земли населенных пунктов, земли под объектами промышленности (Котельная)</t>
  </si>
  <si>
    <t>36:08:0101034:47</t>
  </si>
  <si>
    <t>№ 36-36-09/012/2010-335</t>
  </si>
  <si>
    <t>Воронежская область, Воробьевский район, с.Воробьевка, ул. Горького 27 «б»</t>
  </si>
  <si>
    <t>36:08:0101002:16</t>
  </si>
  <si>
    <t>№ 36-36-09/012/2010-336</t>
  </si>
  <si>
    <t>Земли населенных пунктов, земли под административно-управленческими объектами (административное здание)</t>
  </si>
  <si>
    <t>Земли населенных пунктов, земли под промышленными объектами (Мастерские)</t>
  </si>
  <si>
    <t>№ 36-36-09/012/2010-334</t>
  </si>
  <si>
    <t>Воронежская область, Воробьевский район, с.Воробьевка, ул. Горького, дом 49</t>
  </si>
  <si>
    <t>№ 36-36-09/012/2010-333</t>
  </si>
  <si>
    <t>36:08:0101015:20</t>
  </si>
  <si>
    <t>Земли сельскохозяйственного назначения, для сельскохозяйственного производства</t>
  </si>
  <si>
    <t>Земли сельскохозяйственного назначения</t>
  </si>
  <si>
    <t>Земли сельскохозяйственного назначения, для сельскохозяйственного использования</t>
  </si>
  <si>
    <t>Воронежская область, Воробьевский район,  юго-западная часть кадастрового квартала 36:08:3200030</t>
  </si>
  <si>
    <t>36:08:3200030:197</t>
  </si>
  <si>
    <t>№ 36-36-09/013/2011-079</t>
  </si>
  <si>
    <t>36:08:3200030:199</t>
  </si>
  <si>
    <t>№ 36-36-09/013/2011-078</t>
  </si>
  <si>
    <t>36:08:3200030:198</t>
  </si>
  <si>
    <t>№ 36-36-09/013/2011-077</t>
  </si>
  <si>
    <t>36:08:3200030:196</t>
  </si>
  <si>
    <t>№ 36-36-09/013/2011-076</t>
  </si>
  <si>
    <t>Воронежская область, Воробьевский район,  восточная часть кадастрового квартала 36:08:3200028</t>
  </si>
  <si>
    <t>36:08:3200028:30</t>
  </si>
  <si>
    <t>№ 36-36-09/009/2011-178</t>
  </si>
  <si>
    <t>Воронежская область, Воробьевский район,  северная часть кадастрового квартала 36:08:3200030</t>
  </si>
  <si>
    <t>36:08:3200030:201</t>
  </si>
  <si>
    <t>№ 36-36-09/009/2011-181</t>
  </si>
  <si>
    <t>Воронежская область, Воробьевский район,  западная часть кадастрового квартала 36:08:3200029</t>
  </si>
  <si>
    <t>36:08:3200029:248</t>
  </si>
  <si>
    <t>№ 36-36-09/009/2011-180</t>
  </si>
  <si>
    <t>Воронежская область, Воробьевский район, расположенный в юго-  западной части кадастрового квартала 36:08:3100012</t>
  </si>
  <si>
    <t>Воронежская область, Воробьевский район, расположенный в юго-  восточной  части кадастрового квартала 36:08:3100012</t>
  </si>
  <si>
    <t>36:08:3100012:14</t>
  </si>
  <si>
    <t>№ 36-36-09/025/2011-151</t>
  </si>
  <si>
    <t>36:08:3100012:16</t>
  </si>
  <si>
    <t>№ 36-36-09/025/2011-149</t>
  </si>
  <si>
    <t>Воронежская область, Воробьевский район, северо- западная часть кадастрового квартала 36:08:3100008</t>
  </si>
  <si>
    <t>36:08:3100008:64</t>
  </si>
  <si>
    <t>№ 36-36-09/009/2011-003</t>
  </si>
  <si>
    <t>Воронежская область, Воробьевский район, с. Воробьевка, ул. 1 мая, д. 150 строение 2</t>
  </si>
  <si>
    <t>Земли населенных пунктов, для строительства универсальной многофункциональной  спортивной площадки</t>
  </si>
  <si>
    <t>36:08:0102014:54</t>
  </si>
  <si>
    <t>№ 36-36-09/007/2012-367</t>
  </si>
  <si>
    <t>36:08:0101009:120</t>
  </si>
  <si>
    <t>Воронежская область Воробьевский район с. Воробьевка, ул. Гоголя, 8, строение 2</t>
  </si>
  <si>
    <t>Земли населенных пунктов, для размещения объектов здравоохранения</t>
  </si>
  <si>
    <t>36:08:0101014:106</t>
  </si>
  <si>
    <t>Воронежская область, Воробьевский район, с. Воробьевка, ул. Калинина, д. 1А</t>
  </si>
  <si>
    <t>Земли населенных пунктов, для общественно-деловых целей</t>
  </si>
  <si>
    <t>36:08:0101014:18</t>
  </si>
  <si>
    <t>Воронежская область, Воробьевский район, с. Березовка, ул. Центральная, 13 «а»</t>
  </si>
  <si>
    <t>Земли населенных пунктов, промышленный объект (котельная)</t>
  </si>
  <si>
    <t>36:08:0200014:48</t>
  </si>
  <si>
    <t>Воронежская область, Воробьевский район, с. Рудня, ул. Ленина,  2 «А»</t>
  </si>
  <si>
    <t>36:08:2400009:290</t>
  </si>
  <si>
    <t>Воронежская область, Воробьевский район, с. Рудня, ул. 40 лет Октября, 66</t>
  </si>
  <si>
    <t>Земли населенных пунктов, объект народного образования (школа)</t>
  </si>
  <si>
    <t>Земли населенных пунктов, для строительства многофункциональной спортивной площадки МКОУ «Руднянская СОШ»</t>
  </si>
  <si>
    <t>ИТОГО</t>
  </si>
  <si>
    <t xml:space="preserve">ИТОГО </t>
  </si>
  <si>
    <t>4(п1)</t>
  </si>
  <si>
    <t>36:08:0200014:108</t>
  </si>
  <si>
    <t>МО Воробьевский муниципальный район</t>
  </si>
  <si>
    <t>36:08:0200014:107</t>
  </si>
  <si>
    <t>св. 36-АГ 865343, 36-36-09/002/2013-082</t>
  </si>
  <si>
    <t>Св. 36-АВ 919849; 36-36-09/012/2010-489</t>
  </si>
  <si>
    <t>Школа (нежилое здание)</t>
  </si>
  <si>
    <t>св.36-АД 061668; 36-36-09/008/2013-392</t>
  </si>
  <si>
    <t>св. 36-АД 061685, 36-36-09/008/2013-380</t>
  </si>
  <si>
    <t>36:08:0600004:40</t>
  </si>
  <si>
    <t>св. 36-АВ 779278; 36-36-09/002/2010-401</t>
  </si>
  <si>
    <t>св. 36-АВ 779280; 36-36-09/002/2010-399</t>
  </si>
  <si>
    <t>Св. 36-АВ 779279; 36-36-09/002/2010-400</t>
  </si>
  <si>
    <t>Котельная (нежилое здание)</t>
  </si>
  <si>
    <t>св. 36-АГ 647702, 36-36-09/020/2012-940</t>
  </si>
  <si>
    <t>Св. 36-АБ 861938; 36-36-09/013/2007-39</t>
  </si>
  <si>
    <t>св. 36-АД 062201, 36-36-09/010/2013-726</t>
  </si>
  <si>
    <t>36:08:1400004:76</t>
  </si>
  <si>
    <t>св. 36-АВ 919321, 36-36-09/039/2010-069</t>
  </si>
  <si>
    <t>Здание школы (Никольской 1-й СОШ)</t>
  </si>
  <si>
    <t>св. 36-АБ 407238, 36-36-09/009/2006-13</t>
  </si>
  <si>
    <t>Нежилое здание (котельная)</t>
  </si>
  <si>
    <t>Св.36-АД 162180, 36-36-09/013/2013-165</t>
  </si>
  <si>
    <t>36:08:2300001:48</t>
  </si>
  <si>
    <t>Школа</t>
  </si>
  <si>
    <t>Св. 36-АД 061665, 36-36-09/008/2013-388</t>
  </si>
  <si>
    <t>36:08:2400006:176</t>
  </si>
  <si>
    <t>Здание гаража</t>
  </si>
  <si>
    <t>св. 36-АД 061667, 36-36-09/008/2013-390</t>
  </si>
  <si>
    <t>36:08:2400006:180</t>
  </si>
  <si>
    <t>СвВ. 36-АД 061666, 36-36-09/008/2013-389</t>
  </si>
  <si>
    <t>36:08:2400006:177</t>
  </si>
  <si>
    <t>Св. 36-АД 061669, 36-36-09/008/2013-391</t>
  </si>
  <si>
    <t>36:08:2400006:179</t>
  </si>
  <si>
    <t>Св-во гос. рег. 36 АА 767483, 36-08-3/2003-282</t>
  </si>
  <si>
    <t>Школа (Солонецкой СОШ)</t>
  </si>
  <si>
    <t>Св. 36-АГ 049753, 36-36-09/023/2011-709</t>
  </si>
  <si>
    <t>Св-во гос. рег. 36-АА 847643, 36-08-1/2000-61</t>
  </si>
  <si>
    <t>Здание детского отделения (консультация)</t>
  </si>
  <si>
    <t>Св-во гос. рег. 36-АБ 408093,  36-36-09/004/2006-3</t>
  </si>
  <si>
    <t>Здание фельдшерско-акушерского пункта</t>
  </si>
  <si>
    <t>Св-во гос. рег. 36-АВ 780232, 36-36-09/002/2010-173</t>
  </si>
  <si>
    <t>Св. 36-АВ 506432, 36-36-09/009/2009-22</t>
  </si>
  <si>
    <t>Св-во гос. рег. 36-АВ 780193, 36-36-09/004/2010-452</t>
  </si>
  <si>
    <t>Св. 36-АД 060739 36-36-09/009/2013-429</t>
  </si>
  <si>
    <t>36:08:1700016:73</t>
  </si>
  <si>
    <t>Св. 36-АД 060780, 36-36-09/009/2013-428</t>
  </si>
  <si>
    <t>36:08:1700016:74</t>
  </si>
  <si>
    <t>Воробьевский р-он, с.Воробьевка, ул.Шевченко, дом 34, кв.21</t>
  </si>
  <si>
    <t>Св. 36-АБ 313971, 36-36-09/001/2006-6</t>
  </si>
  <si>
    <t>Св. 36-АБ 313739, 36-36-09/002/2006-89</t>
  </si>
  <si>
    <t>Св-во гос. рег. 36-АБ 314321,  36-36-09/011/2005-63</t>
  </si>
  <si>
    <t>Воробьевский район с. Никольское-1 пл. Борцов Революции, д.3</t>
  </si>
  <si>
    <t>Св-во гос. рег. 36-АБ 406402, 36-36-09/002/2007-11</t>
  </si>
  <si>
    <t>Пристройка к школе (Никольская-1 СОШ)</t>
  </si>
  <si>
    <t>Нежилое здание (газовая блочная котельная)</t>
  </si>
  <si>
    <t>Св. 36-АГ 866201, 36-36-09/014/2013-190</t>
  </si>
  <si>
    <t>36:08:0101034:120</t>
  </si>
  <si>
    <t>Воробьевский район  с. Воробьевка пл. Свободы,1 стр.1</t>
  </si>
  <si>
    <t>Нежилое здание  (блочно-модульная котельная БМК-1,89 серии «Упа»)</t>
  </si>
  <si>
    <t>Св. 36-АД 062103, 36-36-09/008/2009-110</t>
  </si>
  <si>
    <t>36:08:0101014:132</t>
  </si>
  <si>
    <t>Физкультурно-оздоровительный комплекс</t>
  </si>
  <si>
    <t>Св. 36-АВ 780731, 36-36-09/009/2010-46</t>
  </si>
  <si>
    <t>Универсальная многофункциональная  спортивная площадка в с. Воробьевка, по  ул. 1 Мая, 150 Воробьевского района Воронежской области</t>
  </si>
  <si>
    <t>Св. 36-АГ 648524, 36-36-09/020/2012-235</t>
  </si>
  <si>
    <t>36:08:0101014:125</t>
  </si>
  <si>
    <t>Воронежская обл., Воробьевский р-н, с. Воробьевка, пл. Свободы д. 3</t>
  </si>
  <si>
    <t>Воронежская обл., Воробьевский р-н, с. Затон, ул. Кирова, д.103 «а»</t>
  </si>
  <si>
    <t>Воронежская обл., Воробьевский р-н, пос. 1-го отделения с-за «Краснопольский», ул. Гагарина, д. 11</t>
  </si>
  <si>
    <t>Св. 36-АГ 865853, 36-36-09/026/2012-412</t>
  </si>
  <si>
    <t>36:08:2700008:122</t>
  </si>
  <si>
    <t>36:08:1400004:48</t>
  </si>
  <si>
    <t>Св. 36-АГ 865889, 36-36-09/025/2012-290</t>
  </si>
  <si>
    <t>Раздел 2</t>
  </si>
  <si>
    <t>36:08:0102014:108</t>
  </si>
  <si>
    <t>МО Воробьёвский муниципальный район</t>
  </si>
  <si>
    <t>Оборудование котельной</t>
  </si>
  <si>
    <t>Здание районного дома культуры</t>
  </si>
  <si>
    <t>Нежилое здание Блочная котельная 0,87МВт</t>
  </si>
  <si>
    <t>Воробьевский р-он с.Рудня, ул.Ленина, 81</t>
  </si>
  <si>
    <t>Воронежская область, Воробьёвский р-он, поселок Первомайский,ул. Первомайская,д,19</t>
  </si>
  <si>
    <t>36:08:1000003:166</t>
  </si>
  <si>
    <t>МО Воробьёвский район Воронежской области</t>
  </si>
  <si>
    <t>св 36-АГ 866032 № 36-36-0-/013/2013-219</t>
  </si>
  <si>
    <t>05.02.2014 г</t>
  </si>
  <si>
    <t>св 36-АД 344488 № 36-36--09/006/2014-058</t>
  </si>
  <si>
    <t>МО Воробьёвский муниципальный район, Воронежской области</t>
  </si>
  <si>
    <t>Воронежская область, Воробьёвский район, с. Воробьёвка,пл. Свободы, дом 2</t>
  </si>
  <si>
    <t>36:08:0101014:149</t>
  </si>
  <si>
    <t>св 36-АД  344492 № 36-36-09/006/2014-062</t>
  </si>
  <si>
    <t>Нежилое помещение (газовая котельная)</t>
  </si>
  <si>
    <t>недвижимое имущество муниципальной собственности Воробьевского муниципального района Воронежской области</t>
  </si>
  <si>
    <t xml:space="preserve">Балансовая стоимость </t>
  </si>
  <si>
    <t>Дата возникновения/ прекращения права муниципальной собственности</t>
  </si>
  <si>
    <t>Воронежская область, Воробьевский район, с. Воробьевка, улица Красная, 6</t>
  </si>
  <si>
    <t>движимое имущество муниципальной собственности Воробьевского муниципального района Воронежской области</t>
  </si>
  <si>
    <t>Год выпуска</t>
  </si>
  <si>
    <t>Ограничения (обременения)</t>
  </si>
  <si>
    <t>Автомобиль ГАЗ 3102</t>
  </si>
  <si>
    <t>Автобус ПАЗ 32053-70</t>
  </si>
  <si>
    <t>Автомобиль УАЗ 2206</t>
  </si>
  <si>
    <t>МКОУ «Мужичанская СОШ»</t>
  </si>
  <si>
    <t>МКОУ «Воробьевская СОШ»</t>
  </si>
  <si>
    <t>МКОУ «Никольская -1 СОШ»</t>
  </si>
  <si>
    <t>Автомобиль 21074</t>
  </si>
  <si>
    <t>МП ВР «Коммунальное хозяйство»</t>
  </si>
  <si>
    <t>Автомобиль ВАЗ 21074</t>
  </si>
  <si>
    <t>МП ВР «Транссервис»</t>
  </si>
  <si>
    <t>Регистрационный знак</t>
  </si>
  <si>
    <t>К 003 КС 36</t>
  </si>
  <si>
    <t>ПАЗ 32054</t>
  </si>
  <si>
    <t>2 ПТС-4М-785А</t>
  </si>
  <si>
    <t>36 ВХ 0110</t>
  </si>
  <si>
    <t>36 ВА 4902</t>
  </si>
  <si>
    <t>2 ПТС-4-М-887Б</t>
  </si>
  <si>
    <t>06.05.2009г.</t>
  </si>
  <si>
    <t>Н 467 УС</t>
  </si>
  <si>
    <t>11.12.2012г.</t>
  </si>
  <si>
    <t>ГАЗ-3307</t>
  </si>
  <si>
    <t>Автобус ГАЗ-32213</t>
  </si>
  <si>
    <t>Н 801 ТУ 36</t>
  </si>
  <si>
    <t>12.10.2011г.</t>
  </si>
  <si>
    <t>О 998 НМ 36</t>
  </si>
  <si>
    <t>13.03.2014г.</t>
  </si>
  <si>
    <t>В 089 ОА 36</t>
  </si>
  <si>
    <t>Автомобиль NISSAN X-TRAIL</t>
  </si>
  <si>
    <t>А 043 АА 136</t>
  </si>
  <si>
    <t>Автомобиль Шевроле Нива 212300-55</t>
  </si>
  <si>
    <t>21.02.2013г.</t>
  </si>
  <si>
    <t>Раздел 3</t>
  </si>
  <si>
    <t xml:space="preserve">Полное наименование и организационно-правовая форма юридического лица </t>
  </si>
  <si>
    <t>Адрес (местонахождение)</t>
  </si>
  <si>
    <t>Основной государственный регистрационный номер и дата государственной регистрации</t>
  </si>
  <si>
    <t>Муниципальное предприятие Воробьевского района "Коммунальное хозяйство"</t>
  </si>
  <si>
    <t>Российская Федерация Воронежская область, Воробьевский район, с. Воробьевка, ул. Горького, д. 49</t>
  </si>
  <si>
    <t>Муниципальное предприятие Воробьевского района "Транссервис"</t>
  </si>
  <si>
    <t>Российская Федерация 397566 Воронежская область, Воробьевский район, пос. Первомайский, ул. Мира, д. 18</t>
  </si>
  <si>
    <t>Трактор Т-150К</t>
  </si>
  <si>
    <t>АХ 371 36</t>
  </si>
  <si>
    <t>Автобус МАРЗ 5277-01</t>
  </si>
  <si>
    <t>36 ВМ 5668</t>
  </si>
  <si>
    <t>Т 625 ХК 36</t>
  </si>
  <si>
    <t>Мусоровоз 434491 КО-440-2</t>
  </si>
  <si>
    <t>Трактор Т-40 АМ</t>
  </si>
  <si>
    <t>Св-во о гос. Рег. СА 353773</t>
  </si>
  <si>
    <t>Универсальная многофункциональная спортивная площадка МКОУ "Руднянская СОШ"</t>
  </si>
  <si>
    <t>Воробьевский район, с. Рудня, ул. Ленина, 2а</t>
  </si>
  <si>
    <t>36:08:2400009:300</t>
  </si>
  <si>
    <t>Св-во гос. рег. 36-АД 060780, 36-36-09/009/2013-430</t>
  </si>
  <si>
    <t>св. 36-АД 343815, 36-36-09/003/2014-272</t>
  </si>
  <si>
    <t>Отдел по культуре и туризму администрация Воробьевского муниципального района</t>
  </si>
  <si>
    <t>Универсальная многофункциональная площадка                             с. Березовка</t>
  </si>
  <si>
    <t>Воробьевский р-он, с.Березовка, пл.Победы, 6 А</t>
  </si>
  <si>
    <t>02.07.2014 г.</t>
  </si>
  <si>
    <t>Св. 36-АД 461262; 36-36-09/006/2014-556</t>
  </si>
  <si>
    <t>Нежилое помещение</t>
  </si>
  <si>
    <t>Помещение Воробьевского детсада № 1</t>
  </si>
  <si>
    <t>Балансодержатель</t>
  </si>
  <si>
    <t>МКДОУ "Воробьевский д.сад № 1"</t>
  </si>
  <si>
    <t>МКДОУ "Воробьевский д. сад № 2"</t>
  </si>
  <si>
    <t>Х96322121В0687757</t>
  </si>
  <si>
    <t>Х1М3205ВХD0002392</t>
  </si>
  <si>
    <t>М 693 ХВ 36 RUS</t>
  </si>
  <si>
    <t>Воробьевский  р-н
с.Воробьевка, ул.Калинина, 24Б</t>
  </si>
  <si>
    <t>МКОУ "Воробьевская СОШ"</t>
  </si>
  <si>
    <t>МКОУ "Лещановская СОШ "</t>
  </si>
  <si>
    <t>МКОУ "Мужичанская СОШ"</t>
  </si>
  <si>
    <t>Постановление № 360 от 27.10.2010 г.</t>
  </si>
  <si>
    <t>МКОУ "Никольская-1 СОШ"</t>
  </si>
  <si>
    <t>Воробьевский р-н, с.Никольское пл. Борцов Революции, д.3</t>
  </si>
  <si>
    <t xml:space="preserve">Дог.оперативного управления № 6от 28.10.2010 г. </t>
  </si>
  <si>
    <t>МКОУ "Поселковая СОШ"</t>
  </si>
  <si>
    <t>МКОУ "Руднянская СОШ"</t>
  </si>
  <si>
    <t>МКОУ "Верхнебыковская ООШ"</t>
  </si>
  <si>
    <t>МКОУ "Затонская ООШ"</t>
  </si>
  <si>
    <t>МКОУ "Краснопольская ООШ"</t>
  </si>
  <si>
    <t>МКОУ "Никольская-2 ООШ"</t>
  </si>
  <si>
    <t>МКОУ "Солонецкая СОШ"</t>
  </si>
  <si>
    <t>Х9632213290661035</t>
  </si>
  <si>
    <t>Администрация</t>
  </si>
  <si>
    <t xml:space="preserve">Автомобиль Тойота Камри </t>
  </si>
  <si>
    <t>Z8NTBNT31BS028061</t>
  </si>
  <si>
    <t>X9L212300D0447741</t>
  </si>
  <si>
    <t>X9631020061316910</t>
  </si>
  <si>
    <t>МКУК "Центр народного творчества"</t>
  </si>
  <si>
    <t>Х96322130В0706198</t>
  </si>
  <si>
    <t>ХТА21074072556449</t>
  </si>
  <si>
    <t>ХТА21074ОА2926704</t>
  </si>
  <si>
    <t>МП ВР "Комхоз"</t>
  </si>
  <si>
    <t>Договор № 1 от 24.01.2006 г.</t>
  </si>
  <si>
    <t>Воробьевский р-он с.Рудня ул. 40 лет Октября, д. 66 Б</t>
  </si>
  <si>
    <t>М 865 ХК 36</t>
  </si>
  <si>
    <t>МП ВР "Транссервис"</t>
  </si>
  <si>
    <t>АУ 301 36</t>
  </si>
  <si>
    <t>Х1М3205К070004386</t>
  </si>
  <si>
    <t>ХТА21074052226784</t>
  </si>
  <si>
    <t>ХVG52770190000401</t>
  </si>
  <si>
    <t>Автобус ПАЗ 32054</t>
  </si>
  <si>
    <t>К423НР</t>
  </si>
  <si>
    <t>К 408 НР</t>
  </si>
  <si>
    <t>Х1М3205L0Е0000351</t>
  </si>
  <si>
    <t>Воробьевский  р-н
с. Воробьевка  пер. Калинина, строение 2</t>
  </si>
  <si>
    <t>МКОУ "Березовская СОШ"</t>
  </si>
  <si>
    <t xml:space="preserve">Дог.оперативного управления № 3 от 31.07.2014 г. </t>
  </si>
  <si>
    <t>Воробьевский р-н, северо-западная часть кадастрового квартала 36:08:3200021</t>
  </si>
  <si>
    <t>36:08:3200021:38</t>
  </si>
  <si>
    <t>36:08:0101034:251</t>
  </si>
  <si>
    <t>Воронежская область, Воробьёвский р-он, с.Воробьевка, пл. Свободы, дом 2</t>
  </si>
  <si>
    <t>Нежилое здание (здание Новотолучеевской ООШ)</t>
  </si>
  <si>
    <t>1965, 1995</t>
  </si>
  <si>
    <t>Договор о передаче в х/ведение б/н от 29.06.2015г.</t>
  </si>
  <si>
    <t>Св-во гос. рег.  От 19.08.2015,  рег. №36-36/011-36/011/025/2015-500/1</t>
  </si>
  <si>
    <t>Св-во гос. рег.  От 19.08.2015,  рег. №36-36/011-36/011/025/2015-501/1</t>
  </si>
  <si>
    <t>Воробьевский р-он с.Воробьевка ул. Гоголя, д. 9, кв.4</t>
  </si>
  <si>
    <t>36:08:0101016:69</t>
  </si>
  <si>
    <t>Св. 36-АД 938773, рег. №36-36/011-36/011/023/2015-601/2</t>
  </si>
  <si>
    <t>Реквизиты документов - оснований возникновения (прекращения) права муниц собственности</t>
  </si>
  <si>
    <t>Амортизация (износ)</t>
  </si>
  <si>
    <t>Помещение Воробьевской ООШ</t>
  </si>
  <si>
    <t>36:08:0101034:250</t>
  </si>
  <si>
    <t>36:08:3200021:35</t>
  </si>
  <si>
    <t>Земли населенных пунктов; разрешенное использование: коммунальное обслуживание</t>
  </si>
  <si>
    <t>Земли промышленности; разрешенное использование: коммунальное обслуживание</t>
  </si>
  <si>
    <t>Св. 076395, рег. №36-36/011-36/011/024/2015-804/1</t>
  </si>
  <si>
    <t>Св. 076394, рег. №36-36/011-36/011/024/2015-805/1</t>
  </si>
  <si>
    <t>Воробьевский р-он с.Воробьевка, ул.Красная, д.6</t>
  </si>
  <si>
    <t>Спортивная площадка "МКОУ "Мужичанская СОШ" с.Мужичье пер. Школьный второй, 14А Воробьевский муниципальный район</t>
  </si>
  <si>
    <t>Воробьевский район, с. Мужичье, пер. Школьный второй, 14А</t>
  </si>
  <si>
    <t>Вакуумная машина КО-505А</t>
  </si>
  <si>
    <t>XVL482311D0002598</t>
  </si>
  <si>
    <t>Х89434491D1BJ1020</t>
  </si>
  <si>
    <t>Х89434491D1BJ1022</t>
  </si>
  <si>
    <t>ХТТ220600R0295426</t>
  </si>
  <si>
    <t>A 523 EE 36 RUS</t>
  </si>
  <si>
    <t>ХTA219010F0357173</t>
  </si>
  <si>
    <t>06.10.2015г.</t>
  </si>
  <si>
    <t>Дата возникновения собственности</t>
  </si>
  <si>
    <t>Автобус ПАЗ-32053-70</t>
  </si>
  <si>
    <t>Автомобиль ГАЗ-322132</t>
  </si>
  <si>
    <t>Св-во о рег. 36 ХВ 640901</t>
  </si>
  <si>
    <t>Св-во о рег. 36 18 №807785</t>
  </si>
  <si>
    <t>12.02.2013г.</t>
  </si>
  <si>
    <t>отсутствует</t>
  </si>
  <si>
    <t>Св-во о рег. 36 05 362166</t>
  </si>
  <si>
    <t>Св-во о рег. 36 ОМ 662119</t>
  </si>
  <si>
    <t>Св-во о рег. 36 РН 570171</t>
  </si>
  <si>
    <t>Св-во о рег. 36 20 №849610</t>
  </si>
  <si>
    <t>Св-во о рег. 36 20 №849575</t>
  </si>
  <si>
    <t>Св-во о рег. 36 31 №633439</t>
  </si>
  <si>
    <t>Автомобиль RENAULT LOGAN</t>
  </si>
  <si>
    <t>X7L4SRAV451310421</t>
  </si>
  <si>
    <t>05.11.2015г.</t>
  </si>
  <si>
    <t>Св-во о рег. 36 31 №633769</t>
  </si>
  <si>
    <t>Автомобиль  LADA 219010 LADA GRANTA</t>
  </si>
  <si>
    <t>ХTA219010Е0269336</t>
  </si>
  <si>
    <t>17.11.2015г.</t>
  </si>
  <si>
    <t>Св-во о рег. 36 31 №633882</t>
  </si>
  <si>
    <t>Н797ХО152</t>
  </si>
  <si>
    <t>Св-во о рег. 36 35 №174105</t>
  </si>
  <si>
    <t>Н775ХО152</t>
  </si>
  <si>
    <t>Х1М3205L0F0003008</t>
  </si>
  <si>
    <t>Х1М3205L0F0003039</t>
  </si>
  <si>
    <t>Х1М3205L0F0003178</t>
  </si>
  <si>
    <t>Н779ХО152</t>
  </si>
  <si>
    <t>Св-во о рег. 36 35 №174106</t>
  </si>
  <si>
    <t>Св-во о рег. 35 174406</t>
  </si>
  <si>
    <t>JTNBE40K203028881</t>
  </si>
  <si>
    <t>09.08.2011г.; 29.12.2015г.</t>
  </si>
  <si>
    <t>02.10.2014г.; 29.12.2015г.</t>
  </si>
  <si>
    <t>Св., рег. зап. 36-36-011-36/999/001/2015-462/1</t>
  </si>
  <si>
    <t>36:08:0101014:173</t>
  </si>
  <si>
    <t>Договор операт. управления № 8 от 19.03.2015 г.</t>
  </si>
  <si>
    <t>Н553ТК36 RUS</t>
  </si>
  <si>
    <t xml:space="preserve">МКОУ «Березовская СОШ» </t>
  </si>
  <si>
    <t>Св-во о гос. рег. 36 08 № 846953, Дог. опер. упр. №3 от 31.07.2014г.</t>
  </si>
  <si>
    <t xml:space="preserve">С515СА 36 RUS </t>
  </si>
  <si>
    <t>Договор оп. упр. №7 от 28.10.2010г.</t>
  </si>
  <si>
    <t>36:08:0102015:66</t>
  </si>
  <si>
    <t>Воробьевский р-он с.Нижний  Бык ул.Горького, д.15</t>
  </si>
  <si>
    <t>36:08:0600004:41</t>
  </si>
  <si>
    <t>Договор операт.управления № 4 от 28.10.2010 г.</t>
  </si>
  <si>
    <t>Договор оперативного управления № 4 от 28.10.2010 г.</t>
  </si>
  <si>
    <t>36:08:0101020:315</t>
  </si>
  <si>
    <t>св 36-АД 344070,  зап регист № 36-36-09/6/2014-188</t>
  </si>
  <si>
    <t xml:space="preserve">Дог.оперативного управления №1 от 28.10.2010 г. </t>
  </si>
  <si>
    <t>79Б</t>
  </si>
  <si>
    <t>36:08:0101014:109</t>
  </si>
  <si>
    <t>Договор оп. упр. №31 от 16.07.2012г.</t>
  </si>
  <si>
    <t>Х1М3205ВХD0002291</t>
  </si>
  <si>
    <t>М 697 ХВ 36 RUS</t>
  </si>
  <si>
    <t>Св-во о рег. 36 08 846961, Договор опер. упр. №2 от 31.07.2014г.</t>
  </si>
  <si>
    <t>36:08:0900013:24</t>
  </si>
  <si>
    <t>Нежилое помещение (школа)</t>
  </si>
  <si>
    <t>Воробьевский р-н, с. Воробьевка, ул. 1 Мая, д. 150, строение 2</t>
  </si>
  <si>
    <t>Нежилое помещение (гараж)</t>
  </si>
  <si>
    <t>МКОУ "Мужичанская СОШ "</t>
  </si>
  <si>
    <t>36:08:1800007:31</t>
  </si>
  <si>
    <t>29.08.2014г.</t>
  </si>
  <si>
    <t>св. 36-АД 460636, 36-36-09/009/2014-752</t>
  </si>
  <si>
    <t>Постановление № 370 от 27.10.2010 г. Договор оп. упр. №18 от 28.10.2010г.</t>
  </si>
  <si>
    <t>МКОУ "Никольская -1 СОШ"</t>
  </si>
  <si>
    <t>Постановление № 456 от 30.11.2011 г. Доп. соглашение к дог. опер. упр. № 9 от 28.10.2010 г.</t>
  </si>
  <si>
    <t xml:space="preserve">Дог.оперативного управления № 34 от 23.01.2006 г. </t>
  </si>
  <si>
    <t>Здание администрации рынка</t>
  </si>
  <si>
    <t>Воробьевский р-он с.Воробьевка, ул.Горького, д.27б</t>
  </si>
  <si>
    <t>Воробьевский р-он с.Воробьевка, ул.Горького, д. 49</t>
  </si>
  <si>
    <t>МО Воробьёвский муниципальный район Воронежской области</t>
  </si>
  <si>
    <t>36:08:1200009:89</t>
  </si>
  <si>
    <t>МП ВР "КОМХОЗ"</t>
  </si>
  <si>
    <t>36:08:1100007:64</t>
  </si>
  <si>
    <t>31.01.2014г.</t>
  </si>
  <si>
    <t>св 36-АД 344572 № 36-36-09/013/2013-176</t>
  </si>
  <si>
    <t>Воробьевский район с.Верхний Бык, ул.Ленина, 5</t>
  </si>
  <si>
    <t>Воронежская область, Воробьёвский р-н, пос.свх. Воробьёвский Центральная усадьба, ул. Садовая, д.14 а</t>
  </si>
  <si>
    <t>Воробьевский р-н, с.Никольское 1-е, пл.Борцов революции, 21а</t>
  </si>
  <si>
    <t>Св.36-АГ 866200, 36-36-09/014/2013-189</t>
  </si>
  <si>
    <t>36:08:2400006:178</t>
  </si>
  <si>
    <t>Св-во о гос. рег. ВМ 190749</t>
  </si>
  <si>
    <t>Св-во о рег. 36 35 №174104, Договор от 02.12.2015г.</t>
  </si>
  <si>
    <t>Автобус ГАЗ 3221</t>
  </si>
  <si>
    <t>ХТН32210020280597</t>
  </si>
  <si>
    <t>К564ХМ36</t>
  </si>
  <si>
    <t>Автобус ГАЗ 3102</t>
  </si>
  <si>
    <t>ХТН321020011075828</t>
  </si>
  <si>
    <t>К566ХМ36</t>
  </si>
  <si>
    <t>36:08:0101033:72</t>
  </si>
  <si>
    <t>Св. 196305; рег. № 36-36/011-36/011/024/2015-1055/1</t>
  </si>
  <si>
    <t>В 506 ОА 36</t>
  </si>
  <si>
    <t>Договор от 01.04.2015г. Пост. №171 от 17.03.2015</t>
  </si>
  <si>
    <t>Нежилое здание (столовая)</t>
  </si>
  <si>
    <t>Воробьевский район, с. Верхний Бык, ул. Молодежная, д. 17 а</t>
  </si>
  <si>
    <t>36:08:0500008:91</t>
  </si>
  <si>
    <t>Св-во 196795, рег. №36-36/011-36/011/031/2015-12/2</t>
  </si>
  <si>
    <t>Постановление №30 от 29.01.2016г.</t>
  </si>
  <si>
    <t>36:08:1600006:138</t>
  </si>
  <si>
    <t>Вид права/документ подтверждающий вид права (№, дата)</t>
  </si>
  <si>
    <t>36-36/011-36/011/029/2016-236/1</t>
  </si>
  <si>
    <t>Договор оперативного управления №46 от 15.01. 2016г., Постановление №4 от 14.01.2016г.</t>
  </si>
  <si>
    <t>Св. 245316, рег. №36-36/011-36/011/031/2016-45/1</t>
  </si>
  <si>
    <t>Универсальная многофункциональная спортивная площадка в с. Солонцы Воробьевского района Воронежской области</t>
  </si>
  <si>
    <t>Воронежская обл. Воробьевский  р-н с. Солонцы, ул. Садовая, д. 1 "б"</t>
  </si>
  <si>
    <t>36:08:2600006:99</t>
  </si>
  <si>
    <t>36-36-09/015/2014-425</t>
  </si>
  <si>
    <t>Здание Березовского детского сада</t>
  </si>
  <si>
    <t>36:08:0200013:69</t>
  </si>
  <si>
    <t>2 (п1)</t>
  </si>
  <si>
    <t>36:08:0500008:77</t>
  </si>
  <si>
    <t>св. 245392, 36-36/011-36/011/031/2016-67/1</t>
  </si>
  <si>
    <t>36:08:0400004:41</t>
  </si>
  <si>
    <t>36-36/011-36/999/001/2016-1409/1</t>
  </si>
  <si>
    <t>36:08:0500008:87</t>
  </si>
  <si>
    <t>36:08:1400004:93</t>
  </si>
  <si>
    <t>Воробьевский р-н, с. Краснополье, ул. 50 лет Октября, 7</t>
  </si>
  <si>
    <t>36:08:1200009:96</t>
  </si>
  <si>
    <t>2 (п.1)</t>
  </si>
  <si>
    <t>36-36/011-36/999/001/2016-2189/1</t>
  </si>
  <si>
    <t>36-36/011-36/999/001/2016-2186/1</t>
  </si>
  <si>
    <t>св. 36-АД 343891, 36-36-09/003/2014-241</t>
  </si>
  <si>
    <t>Здание Никольской 2 ООШ с пристройкой</t>
  </si>
  <si>
    <t>1914, 1961</t>
  </si>
  <si>
    <t>36:08:2700008:128</t>
  </si>
  <si>
    <t>36-36/011-36/999/001/2016-1406/1</t>
  </si>
  <si>
    <t>36:08:0101006:57</t>
  </si>
  <si>
    <t>Св. 289978; рег. № 36-36/011-36/011/034/2016-338/1</t>
  </si>
  <si>
    <t>Воронежская обл., Воробьевский р-он, с.Воробьевка, пл.Свободы, 2</t>
  </si>
  <si>
    <t>С 941 АЕ 36</t>
  </si>
  <si>
    <t>В 738 ОА 36</t>
  </si>
  <si>
    <t>В680ОА36</t>
  </si>
  <si>
    <t>X1M3205BXF0002801</t>
  </si>
  <si>
    <t>В650АВ136RUS</t>
  </si>
  <si>
    <t>Автобус KIA GRANBIRD AM948-S</t>
  </si>
  <si>
    <t>Автобус ПАЗ 320500</t>
  </si>
  <si>
    <t>XТМ320500V0007593</t>
  </si>
  <si>
    <t>В644ХР36RUS</t>
  </si>
  <si>
    <t>Договор купли-продажи от 28.04.2015г., Распоряжение №100-р от 11.04.2016г.</t>
  </si>
  <si>
    <t>МКУК "Многофункциональный центр культуры и творчества"</t>
  </si>
  <si>
    <t>X1М3205BXG0003105</t>
  </si>
  <si>
    <t>0748АМ136</t>
  </si>
  <si>
    <t>24.11.2016 г.</t>
  </si>
  <si>
    <t>Св-во о регистрации 36 45 № 958439 Постановление № 404 от 22.11.2016г.</t>
  </si>
  <si>
    <t>27.04.2016 г. (10.10.2015 г.)</t>
  </si>
  <si>
    <t>Постановление  №165 от 27.04.2016 г. Св-во о рег.36 31 №633482</t>
  </si>
  <si>
    <t>В 602 АВ 36</t>
  </si>
  <si>
    <t>36:08:2100018:122</t>
  </si>
  <si>
    <t>Е521АА36</t>
  </si>
  <si>
    <t>Размер уставного фонда ( для муниципальных унитарных предприятий), руб.</t>
  </si>
  <si>
    <t>Размер доли, принадлежащей муниципальному образованию в уставном (складочном) капитале, в прцентах( для хозяйственных обществ и товариществ).</t>
  </si>
  <si>
    <t>Данные о балансовой стоимости основных средств (фондов) (для муниципальных учреждений и муниципальных унитарных предприятий), тыс. руб.</t>
  </si>
  <si>
    <t>Воробьевский р-н, с.Воробьевка, ул.Шевченко, д. 34, кв.8</t>
  </si>
  <si>
    <t>Воробьевский р-н, с.Воробьевка, ул.Советская, д. 4, кв. 9</t>
  </si>
  <si>
    <t>Воробьевский р-н, с. Воробьевка, пер.Калинина, д.2, кв.25</t>
  </si>
  <si>
    <t>рег. №36-36/011-36/999/001/2016-416/1</t>
  </si>
  <si>
    <t>рег. №36-36/011-36/999/001/2016-415/1</t>
  </si>
  <si>
    <t>Воробьевский р-н, с. Воробьевка, ул. Советская, 1 г, стр. 2</t>
  </si>
  <si>
    <t>36:08:0101034:253</t>
  </si>
  <si>
    <t>36:08:0101020:327</t>
  </si>
  <si>
    <t>36:08:0101020:326</t>
  </si>
  <si>
    <t>Идентификационный номер (VIN)</t>
  </si>
  <si>
    <t>Сведения о правообладателе/ балансодержателе</t>
  </si>
  <si>
    <t>Реквизиты документа -основания создания юридического лица (участия муниципального образования в создании (уставном капитале) юридического лица)</t>
  </si>
  <si>
    <t>муниципальные унитарные предприятия, муниципальные учреждения, учредителем которых является муниципальное образование</t>
  </si>
  <si>
    <t>Муниципальное казенное общеобразовательное учреждение "Березовская средняя общеобразовательная школа"</t>
  </si>
  <si>
    <t>Российская Федерация 397574 Воронежская обл., Воробьевский район, с. Березовка, ул. Центральная, д. 11</t>
  </si>
  <si>
    <t>Муниципальное казенное общеобразовательное учреждение "Воробьевская средняя общеобразовательная школа"</t>
  </si>
  <si>
    <t>Российская Федерация 397570 Воронежская обл., Воробьевский район, с. Воробьевка, ул. Калинина, д. 24Б</t>
  </si>
  <si>
    <t>Муниципальное казенное общеобразовательное учреждение "Верхнебыковская основная общеобразовательная школа"</t>
  </si>
  <si>
    <t>Российская Федерация 397579 Воронежская обл., Воробьевский район, с. Верхний Бык, ул. Ленина, д. 5</t>
  </si>
  <si>
    <t>Муниципальное казенное общеобразовательное учреждение "Затонская основная общеобразовательная школа"</t>
  </si>
  <si>
    <t>Российская Федерация 397551 Воронежская обл., Воробьевский район, с. Затон, ул. Кирова, д. 121</t>
  </si>
  <si>
    <t>Муниципальное казенное общеобразовательное учреждение "Краснопольская основная общеобразовательная школа"</t>
  </si>
  <si>
    <t>Российская Федерация 397556 Воронежская обл., Воробьевский район, пос. 1-го отд. с-за "Краснопольский", ул. Садовая, д. 3</t>
  </si>
  <si>
    <t>Муниципальное казенное общеобразовательное учреждение "Лещановская средняя общеобразовательная школа"</t>
  </si>
  <si>
    <t>Российская Федерация 397550 Воронежская обл., Воробьевский район, с. Лещаное, ул. Первомайская, д. 35</t>
  </si>
  <si>
    <t>Муниципальное казенное общеобразовательное учреждение "Мужичанская средняя общеобразовательная школа"</t>
  </si>
  <si>
    <t>Российская Федерация 397577 Воронежская обл., Воробьевский район, с. Мужичье, пер.Школьный 2, д. 14</t>
  </si>
  <si>
    <t>Муниципальное казенное общеобразовательное учреждение "Никольская-1 средняя общеобразовательная школа"</t>
  </si>
  <si>
    <t>Российская Федерация 397557 Воронежская обл., Воробьевский район, с. Никольское 1-е, пл. Борцов Революции, д. 3</t>
  </si>
  <si>
    <t>Муниципальное казенное общеобразовательное учреждение "Никольская 2-я основная общеобразовательная школа"</t>
  </si>
  <si>
    <t>Российская Федерация 397557 Воронежская обл., Воробьевский район, с. Никольское 2-е, пл. Школьная, д. 3</t>
  </si>
  <si>
    <t>ОГРН 1023600792544, 11.11.2002г.</t>
  </si>
  <si>
    <t>Муниципальное казенное общеобразовательное учреждение "Поселковая средняя общеобразовательная школа"</t>
  </si>
  <si>
    <t>Российская Федерация 397560 Воронежская обл., Воробьевский район, пос. ц. у. с-за "Воробьевский", ул. Садовая, д. 14А</t>
  </si>
  <si>
    <t>Муниципальное казенное общеобразовательное учреждение "Руднянская средняя общеобразовательная школа"</t>
  </si>
  <si>
    <t>Российская Федерация 397563 Воронежская обл., Воробьевский район, с. Рудня, ул. 40 лет Октября, д. 66</t>
  </si>
  <si>
    <t>ОГРН 1023600792522, 04.04.2002г.</t>
  </si>
  <si>
    <t>Муниципальное казенное общеобразовательное учреждение "Солонецкая средняя общеобразовательная школа"</t>
  </si>
  <si>
    <t>Российская Федерация 397552 Воронежская обл., Воробьевский район, с. Солонцы, ул. Садовая, д. 1а</t>
  </si>
  <si>
    <t>ОГРН 1023600794326, 04.12.2002г.</t>
  </si>
  <si>
    <t>Российская Федерация 397570 Воронежская обл., Воробьевский район, с. Воробьевка, ул. Советская, д. 1г</t>
  </si>
  <si>
    <t>ОГРН 1033680000056, 27.01.2003г.</t>
  </si>
  <si>
    <t>Российская Федерация 397570 Воронежская обл., Воробьевский район, с. Воробьевка, ул. 1 Мая, д. 167</t>
  </si>
  <si>
    <t>ОГРН 1033680000177, 10.02.2003г.</t>
  </si>
  <si>
    <t>Муниципальное казенное дошкольное образовательное учреждение "Воробьевский детский сад №1"</t>
  </si>
  <si>
    <t>Муниципальное казенное дошкольное образовательное учреждение "Воробьевский детский сад №2"</t>
  </si>
  <si>
    <t>Муниципальное казенное дошкольное образовательное учреждение "Квашинский детский сад"</t>
  </si>
  <si>
    <t>Российская Федерация 397565 Воронежская обл., Воробьевский район, с. Квашино, ул. Калинина, д. 2а</t>
  </si>
  <si>
    <t>Муниципальное казенное учреждение дополнительного образования "Воробьевский Центр Развития Творчества Детей и Юношества"</t>
  </si>
  <si>
    <t>ОГРН 1033680002575, 24.11.2003г.</t>
  </si>
  <si>
    <t>Российская Федерация 397570 Воронежская обл., Воробьевский район, с. Воробьевка, ул. Калинина, д. 24В</t>
  </si>
  <si>
    <t>ОГРН 1033680000628, 25.03.2003г.</t>
  </si>
  <si>
    <t>Отдел по образованию администрации Воробьевского муниципального района Воронежской области</t>
  </si>
  <si>
    <t>Российская Федерация 397570 Воронежская обл., Воробьевский район, с. Воробьевка, ул. Советская, д. 1 Г</t>
  </si>
  <si>
    <t>ОГРН 1023600795965, 09.12.2002г.</t>
  </si>
  <si>
    <t>Муниципальное казенное учреждение "Центр развития образования Воробьевского муниципального района"</t>
  </si>
  <si>
    <t>ОГРН 1053680028148, 28.12.2005г.</t>
  </si>
  <si>
    <t>Отдел по культуре и туризму администрации Воробьевского муниципального района Воронежской области</t>
  </si>
  <si>
    <t>Российская Федерация 397570 Воронежская обл., Воробьевский район, с. Воробьевка, пл. Свободы, д. 1</t>
  </si>
  <si>
    <t>Муниципальное казенное учреждение культуры "Многофункциональный центр культуры и творчества"</t>
  </si>
  <si>
    <t>ОГРН 1063610002400, 14.02.2006г.</t>
  </si>
  <si>
    <t>Постановление администрации Воробьевского муниципального района от 21.06.2011 № 229</t>
  </si>
  <si>
    <t>Постановление администрации Воробьевского муниципального района от 21.06.2011 № 227</t>
  </si>
  <si>
    <t>Постановление администрации Воробьевского муниципального района от 14.12.2011 № 498</t>
  </si>
  <si>
    <t>Решение комитета по управлению муниципальным имуществом №3 от 15.02.2010</t>
  </si>
  <si>
    <t>Решение комитета по управлению муниципальным имуществом №2 от 12.02.2010</t>
  </si>
  <si>
    <t>Многофункциональная спортивная площадка МКОУ Лещановская СОШ, Воробьевский муниципальный район</t>
  </si>
  <si>
    <t>Воронежская обл. Воробьевский  р-н с. Лещаное, ул. Первомайская, д. 33 "б"</t>
  </si>
  <si>
    <t>36:08:1600009:152</t>
  </si>
  <si>
    <t>МКОУ "Лещановская СОШ"</t>
  </si>
  <si>
    <t>36:08:0200013:69-36/011/2017-1</t>
  </si>
  <si>
    <t>Распоряжение №15-р от 16.01.2017 г.</t>
  </si>
  <si>
    <t>Воробьевский р-он с. Нижний  Бык ул. Горького, 17</t>
  </si>
  <si>
    <t>36:08:2300001:53</t>
  </si>
  <si>
    <t>36:08:2300001:53-36/011/2017-1</t>
  </si>
  <si>
    <t>36:08:0102014:122-36/011/2017-1</t>
  </si>
  <si>
    <t>Помещение стационара</t>
  </si>
  <si>
    <t>Воронежская обл. Воробьевский  р-н с. Воробьевка, пл. Свободы, 1</t>
  </si>
  <si>
    <t>36:08:0101009:117</t>
  </si>
  <si>
    <t>Распоряжение №110-р от 15.05.2017 г.</t>
  </si>
  <si>
    <t>36:08:1600009:151-36/011/2017-1</t>
  </si>
  <si>
    <t>36:08:0101009:117-36/011/2017-1</t>
  </si>
  <si>
    <t>Автобус ГАЗ-322121</t>
  </si>
  <si>
    <t>X96322121Н0819184</t>
  </si>
  <si>
    <t>Х871АО136</t>
  </si>
  <si>
    <t>ХТА21074052047367</t>
  </si>
  <si>
    <t>Р758НР36</t>
  </si>
  <si>
    <t>МКУ "Центр развития образования Воробьевского района"</t>
  </si>
  <si>
    <t>20.04.2017 г</t>
  </si>
  <si>
    <t>Св-во о регистрации 36 43 №106553; Распоряжение №86-р от 14.04.2017г.</t>
  </si>
  <si>
    <t>18.05.2017г.</t>
  </si>
  <si>
    <t>Св-во о рег. ТС: 36 49 561177</t>
  </si>
  <si>
    <t>Блочная газовая котельная для теплоснабжения МКОУ Солонецкая СОШ Воробьевского муниципального района в с. Солонцы, ул. Садовая, 1а</t>
  </si>
  <si>
    <t>Воронежская область, Воробьевский район, с. Солонцы, ул. Садовая, д. 1 а</t>
  </si>
  <si>
    <t>36:08:2600006:116</t>
  </si>
  <si>
    <t>36:08:2600006:116-36/011/2017-1</t>
  </si>
  <si>
    <t>Земли населенных пунктов; разрешенное использование: под общественную застройку средняя школа</t>
  </si>
  <si>
    <t>Воронежская область, Воробьевский район, с. Солонцы, ул. Садовая, 1а</t>
  </si>
  <si>
    <t>36:08:2600006:48</t>
  </si>
  <si>
    <t>36:08:2600006:48-36/011/2017-1</t>
  </si>
  <si>
    <t>Земли населенных пунктов; разрешенное использование: для ведения личного подсобного хозяйства</t>
  </si>
  <si>
    <t>Воронежская область, Воробьевский район, с. Воробьевка ул. Лесная</t>
  </si>
  <si>
    <t>36:08:0101012:60</t>
  </si>
  <si>
    <t>36:08:0101012:60-36/011/2017-1</t>
  </si>
  <si>
    <t>Воронежская обл. Воробьевский р-он п.Первомайский, ул.Мира,18</t>
  </si>
  <si>
    <t>Склад</t>
  </si>
  <si>
    <t>Воронежская область, Воробьевский район, с. Воробьевка, ул. Советская, д. 1 а</t>
  </si>
  <si>
    <t>36:08:0101017:101</t>
  </si>
  <si>
    <t>36:08:0101017:101-36/011/2017-1</t>
  </si>
  <si>
    <t>36:08:0101017:29</t>
  </si>
  <si>
    <t>36:08:0101017:29-36/011/2017-1</t>
  </si>
  <si>
    <t>Воронежская область, Воробьевский район, п. 1-го отделения совхоза «Краснопольский»,  ул. Садовая, д. 3а</t>
  </si>
  <si>
    <t>36:08:1400004:94</t>
  </si>
  <si>
    <t>36:08:1400004:94-36/011/2017-1</t>
  </si>
  <si>
    <t>Земли населенных пунктов; разрешенное использование: спорт</t>
  </si>
  <si>
    <t>Воронежская область, Воробьевский район, п. 1-го отделения совхоза "Краснопольский", ул. Садовая, 3а</t>
  </si>
  <si>
    <t>36:08:1400004:92</t>
  </si>
  <si>
    <t>36:08:1400004:92-36/011/2017-1</t>
  </si>
  <si>
    <t>Спортивная площадка</t>
  </si>
  <si>
    <t>Воронежская область, Воробьевский район, с. Никольское 1-е,  пл. Борцов Революции, 8</t>
  </si>
  <si>
    <t>36:08:2100016:79</t>
  </si>
  <si>
    <t>36:08:2100016:79-36/011/2017-1</t>
  </si>
  <si>
    <t>36:08:2400010:153</t>
  </si>
  <si>
    <t>36:08:2400010:153-36/011/2017-1</t>
  </si>
  <si>
    <t>Воронежская область, Воробьёвский р-он, с. Квашино, ул. Калинина, д.2а</t>
  </si>
  <si>
    <t>36:08:2400006:64</t>
  </si>
  <si>
    <t>Автомобиль ГАЗ 31105</t>
  </si>
  <si>
    <t>Воробьевский р-он с.Воробьевка, ул.Горького, 47</t>
  </si>
  <si>
    <t>Земли населенных пунктов; разрешенное использование: для строительства универсальной многофункциональной спортивной площадки</t>
  </si>
  <si>
    <t>36:08:2100016:70</t>
  </si>
  <si>
    <t>36:08:2100016:70-36/011/2017-1</t>
  </si>
  <si>
    <t>X9631105081420236</t>
  </si>
  <si>
    <t>Воробьевский район  с. Воробьевка, ул. Советская, д. 1Г, строение 1</t>
  </si>
  <si>
    <t>№ 36-36-09/008/2013-153 от 01.04.2013</t>
  </si>
  <si>
    <t>№ 36-36-09/014/2013-191 от 22.11.2013</t>
  </si>
  <si>
    <t>№ 36-36-09/014/2013-192 от 22.11.2013</t>
  </si>
  <si>
    <t>№ 36-36-09/008/2013-123 от 20.03.2013</t>
  </si>
  <si>
    <t>Воробьевский р-н, с. Воробьевка, пл. Свободы, 2</t>
  </si>
  <si>
    <t>36:08:0101014:6</t>
  </si>
  <si>
    <t>36:08:0101014:6-36/011/2017-1 от 01.03.2017</t>
  </si>
  <si>
    <t>Воробьевский р-он с.Воробьевка, ул.Гоголя, д. 1 "а", стр.1</t>
  </si>
  <si>
    <t>св 36-АД 3445450, 36-36-09/0072014-020</t>
  </si>
  <si>
    <t>О 855 АТ</t>
  </si>
  <si>
    <t>Здание котельной</t>
  </si>
  <si>
    <t>36:08:0101013:118</t>
  </si>
  <si>
    <t>Российская Федерация 397570 Воронежская обл., Воробьевский район, с. Воробьевка, пл. Свободы, д. 3</t>
  </si>
  <si>
    <t>Муниципальное казенное учреждение дополнительного образования "Воробьевская детская школа искусств"</t>
  </si>
  <si>
    <t>ОГРН 1023600792170, 27.10.2002г.</t>
  </si>
  <si>
    <t>Воробьевский р-он х.Гринев ул.Дзержинского, 3/1</t>
  </si>
  <si>
    <t>В728ОА36RUS</t>
  </si>
  <si>
    <t>Свво о регистрации 36 05 № 362658</t>
  </si>
  <si>
    <t>1985 (1990)</t>
  </si>
  <si>
    <t>Свво о регистрации 36 ВН 118746</t>
  </si>
  <si>
    <t>ХТН531400L1356715</t>
  </si>
  <si>
    <t>5934ВВТ</t>
  </si>
  <si>
    <t>Автомобиль САЗ-53 (ГАЗ-САЗ 3507)</t>
  </si>
  <si>
    <t>Постановление №111 от 10.04.2017г. Св-во о регистрации 36 47 №494380</t>
  </si>
  <si>
    <t>02.03.2017г.</t>
  </si>
  <si>
    <t>"Биологические очистные сооружения в с.Воробьевка Воронежской области производительностью 700 м.куб./сут с сетями канализации" (объект незавершенного строительства)</t>
  </si>
  <si>
    <t>ОГРН 1033680000100, 31.01.2003г.</t>
  </si>
  <si>
    <t>ОГРН 1023600798110 19.12.2002г.</t>
  </si>
  <si>
    <t>ОГРН 1023600792160 26.10.2002г.</t>
  </si>
  <si>
    <t>Земли населенных пунктов; разрешенное использование: для объектов общественно-делового значения</t>
  </si>
  <si>
    <t>Остаточная стоимость на 01.01.2018г.</t>
  </si>
  <si>
    <t>36:08:1700016:85</t>
  </si>
  <si>
    <t>Нежилое помещение (Поселковая СОШ)</t>
  </si>
  <si>
    <t>Воронежская обл., Воробьевский р-он, п. ц. у. с-за «Воробьевский», ул.Садовая, д. 14 "а"</t>
  </si>
  <si>
    <t>36:08:1100008:384</t>
  </si>
  <si>
    <t>2 (п)</t>
  </si>
  <si>
    <t>36:08:1100008:384-36/011/2018-1</t>
  </si>
  <si>
    <t>36:08:1100008:385</t>
  </si>
  <si>
    <t>36:08:1100008:385-36/011/2018-1</t>
  </si>
  <si>
    <t>36:08:2400009:290-36/011/2018-1</t>
  </si>
  <si>
    <t>36:08:2400006:64-36/011/2018-1</t>
  </si>
  <si>
    <t>Земли населенных пунктов; разрешенное использование: дошкольное, начальное и среднее общее образование</t>
  </si>
  <si>
    <t>36:08:0101020:332</t>
  </si>
  <si>
    <t>36:08:0101020:332-36/011/2018-2</t>
  </si>
  <si>
    <t>Воронежская область, Воробьевский район, с. Мужичье, пер. Школьный 2, 16а</t>
  </si>
  <si>
    <t>36:08:1700016:86</t>
  </si>
  <si>
    <t>36:08:1700016:86-36/011/2017-2</t>
  </si>
  <si>
    <t>Земли населенных пунктов; разрешенное использование: под административным зданием рынка</t>
  </si>
  <si>
    <t>36:08:0101018:11</t>
  </si>
  <si>
    <t>36:08:0101018:11-36/011/2018-1</t>
  </si>
  <si>
    <t>Воронежская область, Воробьевский район, с. Воробьевка, ул. Гоголя, 1-а, строение 1</t>
  </si>
  <si>
    <t>Воронежская область, Воробьевский район, с. Воробьевка, ул. Калинина, д.22а</t>
  </si>
  <si>
    <t>Воронежская область, Воробьевский район, п. Центральной усадьбы совхоза "Воробьевский",  ул. Садовая, 14б</t>
  </si>
  <si>
    <t>36:08:1100008:386</t>
  </si>
  <si>
    <t>36:08:1100008:386/011/2018-2</t>
  </si>
  <si>
    <t>Воронежская обл., Воробьевский р-он, п. ц. у. с-за «Воробьевский», ул.Садовая, д. 14 б</t>
  </si>
  <si>
    <t>36:08:1100008:387</t>
  </si>
  <si>
    <t>36:08:1100008:387-36/011/2018-1</t>
  </si>
  <si>
    <t>Физкультурно-оздоровительный комплекс открытого типа по адресу: Воронежская область, Воробьевский район, поселок центральной усадьбы совхоза Воробьевский, ул. Садовая, д. 14 б</t>
  </si>
  <si>
    <t>36:08:0101020:333</t>
  </si>
  <si>
    <t>36:08:0101020:333-36/011/2018-1</t>
  </si>
  <si>
    <t>Автомобиль LADA 219070 LADA GRANTA</t>
  </si>
  <si>
    <t>XТА219070J0511364</t>
  </si>
  <si>
    <t>T558AУ136</t>
  </si>
  <si>
    <t>10.02.2018 г.</t>
  </si>
  <si>
    <t>Постановление №32 от 25.01.2018г. Св-во о регистрации 36 55 №656739</t>
  </si>
  <si>
    <t>Договор хозяйственного ведения от 16.09.2015 Св-во о рег. 36 31 №633341</t>
  </si>
  <si>
    <t>Отдел по образованию администрации Воробьевского муниципального района</t>
  </si>
  <si>
    <t>Постановление №320 от 08.08.2017г. Св-во о регистрации 36 52 №529262</t>
  </si>
  <si>
    <t>Постановление №320 от 05.09.2017г.</t>
  </si>
  <si>
    <t>Воронежская область, Воробьевский район, с.Воробьевка, ул. Калинина, дом 24 «В»</t>
  </si>
  <si>
    <t>36:08:0101020:331</t>
  </si>
  <si>
    <t>36:08:0101020:331-36/001/2017-1</t>
  </si>
  <si>
    <t>Воронежская область, Воробьевский район, с.Воробьевка, ул. Калинина,  24Д</t>
  </si>
  <si>
    <t>Воронежская область, Воробьевский район, с.Воробьевка, ул. Калинина, 24Е</t>
  </si>
  <si>
    <t>36:08:0101020:329</t>
  </si>
  <si>
    <t>36:08:0101020:329-36/001/2017-1</t>
  </si>
  <si>
    <t>Воронежская область, Воробьевский район, с.Воробьевка, ул. Калинина, 24Ж</t>
  </si>
  <si>
    <t>36:08:0101020:330</t>
  </si>
  <si>
    <t>36:08:0101020:330-36/001/2017-1</t>
  </si>
  <si>
    <t>Воронежская область, Воробьевский район, с. Новотолучеево, ул. Пролетарская, 57а</t>
  </si>
  <si>
    <t>36:08:2500010:69</t>
  </si>
  <si>
    <t>36:08:2500010:69-36/011/2018-1</t>
  </si>
  <si>
    <t>Сооружение: Строительство (установка) блочно-модульной котельной для теплоснабжения МКОУ "Новотолучеевская ООШ" Воробьевского района Воронежской области</t>
  </si>
  <si>
    <t>Сооружение: Строительство (установка) блочно-газовой котельной для теплоснабжения МКОУ "Затонская ООШ" Воробьевского района Воронежской области в с. Затон, ул. Кирова, 121</t>
  </si>
  <si>
    <t>Воронежская область, Воробьевский район, с. Затон, ул. Кирова, 121</t>
  </si>
  <si>
    <t>36:08:2700008:133</t>
  </si>
  <si>
    <t>36:08:2700008:133-36/011/2018-2</t>
  </si>
  <si>
    <t>36:08:1000002:88</t>
  </si>
  <si>
    <t>36:08:1000002:91</t>
  </si>
  <si>
    <t>36:08:1000002:88-36/011/2017-1</t>
  </si>
  <si>
    <t>36:08:1000002:91-36/011/2018-1</t>
  </si>
  <si>
    <t>36:08:1000002:89</t>
  </si>
  <si>
    <t>36:08:1000002:89-36/011/2018-1</t>
  </si>
  <si>
    <t>Административно-бытовое здание</t>
  </si>
  <si>
    <t>36:08:1000002:90</t>
  </si>
  <si>
    <t>36:08:1000002:90-36/011/2018-1</t>
  </si>
  <si>
    <t>Постановление № 387 от 05.07.2018 г. Св-во о рег. 99 00 № 771402</t>
  </si>
  <si>
    <t>Воронежская область, Воробьевский район, пос. Первомайский, ул. Мира, 18</t>
  </si>
  <si>
    <t>36:08:1000002:9</t>
  </si>
  <si>
    <t>36:08:1000002:9-36/011/2017-2</t>
  </si>
  <si>
    <t>Земли населенных пунктов,для размещения зданий, строений и сооружений автомобильного транспорта</t>
  </si>
  <si>
    <t>Земли населенных пунктов, разрешенное использование - для производственных целей</t>
  </si>
  <si>
    <t>Воронежская область, Воробьевский район,с. Воробьевка, ул. 1 Мая, 368</t>
  </si>
  <si>
    <t>36:08:0102003:4</t>
  </si>
  <si>
    <t>36:08:0102003:4-36/178/2018-3</t>
  </si>
  <si>
    <t>36:08:2100029:253-36/178/2018-1</t>
  </si>
  <si>
    <t>10.10.2018г.</t>
  </si>
  <si>
    <t xml:space="preserve">Квартира (помещение)    </t>
  </si>
  <si>
    <t>36:08:0101010:87-36/178/2018-3</t>
  </si>
  <si>
    <t>36:08:0101010:87</t>
  </si>
  <si>
    <t>Воронежская область, Воробьевский район, с. Воробьевка, пер. Калинина, д. 2, кв. 19</t>
  </si>
  <si>
    <t>36:08:0101019:227-36/178/2019-1</t>
  </si>
  <si>
    <t>Сети водоснабжения (Строительство стадиона в с. Воробьевка по ул. Свердлова, 67 Воробьевского муниципального района Воронежской области)</t>
  </si>
  <si>
    <t>Воронежская область, Воробьевский район, с. Воробьевка, ул. Свердлова, д. 67</t>
  </si>
  <si>
    <t>36:08:0101019:227</t>
  </si>
  <si>
    <t>Поливочный водопровод (Строительство стадиона в с. Воробьевка по ул. Свердлова, 67 Воробьевского муниципального района Воронежской области)</t>
  </si>
  <si>
    <t>36:08:0101019:228</t>
  </si>
  <si>
    <t>36:08:0101019:228-36/178/2019-1</t>
  </si>
  <si>
    <t>Сети канализации (Строительство стадиона в с. Воробьевка по ул. Свердлова, 67 Воробьевского муниципального района Воронежской области)</t>
  </si>
  <si>
    <t>Воронежская область, Воробьевский район, с. Воробьевка, ул. Свердлова, д.67</t>
  </si>
  <si>
    <t>36:08:0101019:229</t>
  </si>
  <si>
    <t>36:08:0101019:224</t>
  </si>
  <si>
    <t>36:08:0101019:224-36/178/2019-1</t>
  </si>
  <si>
    <t>Комплексная площадка для сдачи норм ГТО (Строительство стадиона в с. Воробьевка по ул. Свердлова, 67 Воробьевского муниципального района Воронежской области)</t>
  </si>
  <si>
    <t>36:08:0101019:229-36/178/2019-1</t>
  </si>
  <si>
    <t>Сектор для прыжков в длину (Строительство стадиона в с. Воробьевка по ул. Свердлова, 67 Воробьевского муниципального района Воронежской области)</t>
  </si>
  <si>
    <t>36:08:0101019:230</t>
  </si>
  <si>
    <t>36:08:0101019:230-36/178/2019-1</t>
  </si>
  <si>
    <t>36:08:0101019:231</t>
  </si>
  <si>
    <t>36:08:0101019:231-36/178/2019-1</t>
  </si>
  <si>
    <t>Трибуны (открытые) (Строительство стадиона в с. Воробьевка по ул. Свердлова, 67 Воробьевского муниципального района Воронежской области)</t>
  </si>
  <si>
    <t>Футбольное поле (Строительство стадиона в с. Воробьевка по ул. Свердлова, 67 Воробьевского муниципального района Воронежской области)</t>
  </si>
  <si>
    <t>36:08:0101019:225</t>
  </si>
  <si>
    <t>36:08:0101019:225-36/178/2019-1</t>
  </si>
  <si>
    <t>Сети электроснабжения (Строительство стадиона в с. Воробьевка по ул. Свердлова, 67 Воробьевского муниципального района Воронежской области)</t>
  </si>
  <si>
    <t>36:08:0101019:233</t>
  </si>
  <si>
    <t>36:08:0101019:233-36/178/2019-1</t>
  </si>
  <si>
    <t>Административно-бытовой корпус  (Строительство стадиона в с. Воробьевка по ул. Свердлова, 67 Воробьевского муниципального района Воронежской области)</t>
  </si>
  <si>
    <t>36:08:0101019:232</t>
  </si>
  <si>
    <t>36:08:0101019:232-36/178/2019-1</t>
  </si>
  <si>
    <t>Круговая (овальная) беговая дорожка, прямая беговая дорожка (Строительство стадиона в с. Воробьевка по ул. Свердлова, 67 Воробьевского муниципального района Воронежской области)</t>
  </si>
  <si>
    <t>36:08:0101019:226</t>
  </si>
  <si>
    <t>Российская Федерация 397570 Воронежская обл., Воробьевский район, с. Воробьевка, пл. Свободы, д.1</t>
  </si>
  <si>
    <t>36:08:0101034:183</t>
  </si>
  <si>
    <t>Воронежская область, Воробьевский район, с. Воробьевка,ул. Советская, д. 3, кв. 20</t>
  </si>
  <si>
    <t>36:08:0101021:60</t>
  </si>
  <si>
    <t>36:08:0000000:341</t>
  </si>
  <si>
    <t>Воробьевский р-н, с.Воробьевка, ул.Гоголя, 18 а</t>
  </si>
  <si>
    <t>36:08:0101009:108</t>
  </si>
  <si>
    <t>36:08:0101015:35</t>
  </si>
  <si>
    <t>36:08:0101015:47</t>
  </si>
  <si>
    <t>36:08:0101017:108</t>
  </si>
  <si>
    <t>36:08:0101018:114</t>
  </si>
  <si>
    <t>36:08:0101018:76</t>
  </si>
  <si>
    <t>№ 36-36-09/002/2010-573</t>
  </si>
  <si>
    <t>36:08:0101020:252</t>
  </si>
  <si>
    <t>36:08:0101033:61</t>
  </si>
  <si>
    <t>36:08:0101034:207</t>
  </si>
  <si>
    <t>36:08:0200013:67</t>
  </si>
  <si>
    <t>31.01..2013</t>
  </si>
  <si>
    <t>36:08:0900016:38</t>
  </si>
  <si>
    <t>13.12.2013 г</t>
  </si>
  <si>
    <t>36:08:1600006:93</t>
  </si>
  <si>
    <t>36:08:2100018:126</t>
  </si>
  <si>
    <t>36:08:2100018:141</t>
  </si>
  <si>
    <t>36:08:2100029:253</t>
  </si>
  <si>
    <t>Св-во гос. рег. 36-АВ 780254, 36-36-09/007/2010-19</t>
  </si>
  <si>
    <t>36:08:2200003:28</t>
  </si>
  <si>
    <t>Среднесписочная численность работников (для муниципальных учреждений и муниципальных унитарных предприятий)</t>
  </si>
  <si>
    <t>Автомобиль Рено Логан( Renault Logan) Stepway Life 1,6</t>
  </si>
  <si>
    <t>X7L4SRMAG63111950</t>
  </si>
  <si>
    <t>K775 ВН 136</t>
  </si>
  <si>
    <t>Автомобиль ГАЗ - 3307/ стб-1-53 (бортовой)</t>
  </si>
  <si>
    <t>X5Р33070040003832</t>
  </si>
  <si>
    <t>Т670 РК36</t>
  </si>
  <si>
    <t>Мусоровоз  КО-449-05 на шасси КамАЗ-53605-А5</t>
  </si>
  <si>
    <t>Н 756 ВО 136</t>
  </si>
  <si>
    <t>Х5Н449055К0000028</t>
  </si>
  <si>
    <t>С 064 ВС 136</t>
  </si>
  <si>
    <t xml:space="preserve">Св-во о рег. ВК 214030 </t>
  </si>
  <si>
    <t>Трактор МТЗ-82 "Беларус-82"</t>
  </si>
  <si>
    <t>17-82 АВ</t>
  </si>
  <si>
    <t>Экскаватор ЭО-2202</t>
  </si>
  <si>
    <t>00476(тр. № 08103256)</t>
  </si>
  <si>
    <t>Х5Р33070040003825</t>
  </si>
  <si>
    <t>О 715 АМ</t>
  </si>
  <si>
    <t>Щетка коммунальная МК-4</t>
  </si>
  <si>
    <t>номер отсутствует</t>
  </si>
  <si>
    <t>Косилка ротационная навесная КРН-2,1 Б</t>
  </si>
  <si>
    <t>Отвал коммунальный КО-4</t>
  </si>
  <si>
    <t>Погрузчик ПБМ-800</t>
  </si>
  <si>
    <t>Трактор "Беларус" 82,1</t>
  </si>
  <si>
    <t>Y4R900Z01R1130482</t>
  </si>
  <si>
    <t xml:space="preserve">36 АВ 7991 </t>
  </si>
  <si>
    <t>Автомобиль LADA 219010 LADA GRANTA</t>
  </si>
  <si>
    <t>XТА219010L0640174</t>
  </si>
  <si>
    <t>К714ВС</t>
  </si>
  <si>
    <t>36:08:0101014:294</t>
  </si>
  <si>
    <t>21.05.2019г.</t>
  </si>
  <si>
    <t>Собственность 36:08:0101014:294-36/178/2019-1</t>
  </si>
  <si>
    <t>Собственность 36:08:0101014:292-36/178/2019-1</t>
  </si>
  <si>
    <t>Здание №2 Руднянской СОШ(д.сад)</t>
  </si>
  <si>
    <t>C669DJ136 RUS</t>
  </si>
  <si>
    <t>МКОУ « Верхнебыковская ООШ»</t>
  </si>
  <si>
    <t>Воронежская область, Воробьевский район, с. Воробьевка,пер. Калинина, д. 2, кв. 2</t>
  </si>
  <si>
    <t>№ 36-36-09/013/2014-049  от 13.08.2014  (Хозяйственное ведение)</t>
  </si>
  <si>
    <t>№ 36-36-09/013/2014-047  от 13.08.2014  (Хозяйственное ведение)</t>
  </si>
  <si>
    <t>Воробьевский р-он с.Мужичье пер.Школьный,  второй, 14</t>
  </si>
  <si>
    <t>Договор № 17 от 28.10.2010 г., передаточный акт №1 от 31.12.2011г.</t>
  </si>
  <si>
    <t>Договор оперативного упр. № 13 от 28.10.2010 г.</t>
  </si>
  <si>
    <t>св. 36-АД 755880; от 15.01.2015 г.  36-36-09/007/2010-60</t>
  </si>
  <si>
    <t>св 36-АГ 865374 № 36-36--09/002/2013-047</t>
  </si>
  <si>
    <t xml:space="preserve">св. 36-АГ 864808 №36-36-09/008/2013-126                </t>
  </si>
  <si>
    <t>Постановление № 491 от 28.07.2014 г.                  № 36-36-09/013/2014-055  от 13.08.2014  (Хозяйственное ведение)</t>
  </si>
  <si>
    <t>Постановление № 491 от 28.07.2014 г. № 36-36-09/013/2014-058  от 13.08.2014  (Хозяйственное ведение)</t>
  </si>
  <si>
    <t>Постановление № 491 от 28.07.2014 г.                  № 36-36-09/013/2014-044  от 13.08.2014  (Хозяйственное ведение)</t>
  </si>
  <si>
    <t>Постановление № 410 от 11.09.2013 г.                  № 36-36-09/013/2014-054  от 13.08.2014  (Хозяйственное ведение)</t>
  </si>
  <si>
    <t>Постановление № 491 от 28.07.2014 г.                  № 36-36-09/013/2014-056  от 05.09.2014  (Хозяйственное ведение)</t>
  </si>
  <si>
    <t>Постановление № 491 от 28.07.2014 г.                   № 36-36-09/013/2014-052  от 13.08.2014  (Хозяйственное ведение)</t>
  </si>
  <si>
    <t>Дог.оперативного управления № 3 от 28.10.2010 г. Оперативное управление 36-36/011-36/011/032/2016-626/1</t>
  </si>
  <si>
    <t>Постановление № 491 от 28.07.2014 г.                  № 36-36-09/013/2014-045  от 13.08.2014  (Хозяйственное ведение)</t>
  </si>
  <si>
    <t>Постановление № 491 от 28.07.2014 г.                  № 36-36-09/013/2014-051  от 13.08.2014  (Хозяйственное ведение)</t>
  </si>
  <si>
    <t>Постановление № 491 от 28.07.2014 г.№ 36-36-09/013/2014-050  от 13.08.2014  (Хозяйственное ведение)</t>
  </si>
  <si>
    <t>Оперативное управление 36-36-09/025/2012-137 от 23.11.2012 г.</t>
  </si>
  <si>
    <t>Оперативное управление. 36:08:2100018:126-36/178/2019-1 от 04.07.2019</t>
  </si>
  <si>
    <t>Оперативное управление 36:08:1600006:138-36/178/2019-3 от 24.07.2019</t>
  </si>
  <si>
    <t>Оперативное управление 36:08:0500008:77-36/178/2019-1 от 24.07.2019</t>
  </si>
  <si>
    <t>36:08:2500010:48</t>
  </si>
  <si>
    <t>36:08:0101020:307</t>
  </si>
  <si>
    <t>МКДОУ "Руднянский детский сад" МКОУ "Руднянская СОШ"</t>
  </si>
  <si>
    <t>Оперативное управление. 36:08:2100018:141-36/178/2019-1 от 04.07.2019</t>
  </si>
  <si>
    <t>36:08:2500010:51</t>
  </si>
  <si>
    <t>Оперативное управление 36:08:2400006:176-36/178/2019-1 от 24.07.2019</t>
  </si>
  <si>
    <t>36:08:2600006:59</t>
  </si>
  <si>
    <t>2(п1)</t>
  </si>
  <si>
    <t>Постановление № 491 от 28.07.2014 г. Хозяйственное ведение№ 36-36-09/013/2014-048  от 13.08.2014</t>
  </si>
  <si>
    <t>Постановление № 265 от 05.07.2012г., № 36-36-09/013/2014-053  от 13.08.2014  (Хозяйственное ведение)</t>
  </si>
  <si>
    <t>Св. 36-АД 460223, 36-36-09/002/2013-055</t>
  </si>
  <si>
    <t xml:space="preserve"> МКДОУ "Квашинский детский сад"</t>
  </si>
  <si>
    <t>Постановление № 491 от 28.07.2014 г. Договор хоз. вед. от 04.08.2014г.№ 36-36-09/013/2014-046  от 13.08.2014  (Хозяйственное ведение)</t>
  </si>
  <si>
    <t xml:space="preserve">св 36-АД  460499 № 36-36-09/015/2014-153 </t>
  </si>
  <si>
    <t xml:space="preserve"> Договор хоз. вед. от 18.09.2014г. № 36-36-09/013/2014-171  от 24.09.2014  (Хозяйственное ведение)</t>
  </si>
  <si>
    <t>Акт приема-передачи муниципального имущества на праве оперативного управления от 06.03.2019</t>
  </si>
  <si>
    <t>Постановление № 325 от 15.09.2016г. Оперативное управление  № 36-36/0111-36/01/019/2016-729/1 от 18.10.2016</t>
  </si>
  <si>
    <t>Постановление №124 от 20.02.2018 г. Хозяйственное ведение 36:081000002:90-36/178/2018-2 от 02.10.2018</t>
  </si>
  <si>
    <t>Постановление №124 от 20.02.2018 г. Хозяйственное ведение 36:081000002:88-36/178/2018-2 от 02.10.2018</t>
  </si>
  <si>
    <t>Постановление №124 от 20.02.2018 г. Хозяйственное ведение 36:08:1000002:91-36/178/2018-2 от 03.10.2018</t>
  </si>
  <si>
    <t>Постановление №124 от 20.02.2018 г. Хозяйственное ведение 36:08:1000002:89-36/178/2018-2 от 02.10.2018</t>
  </si>
  <si>
    <t>Постановление № 336 от 29.08.2017 г. Договор хоз. вед. от 30.08.2017г. Хозяйственное ведение 36:08:2600006:116-36/011/2017-2 от 25.09.2017</t>
  </si>
  <si>
    <t xml:space="preserve">№ 36:08:2500010:69-36/178/2018-2  от 27.09.2018  (Хозяйственное ведение)   </t>
  </si>
  <si>
    <t xml:space="preserve">№ 36:08:2700008:133-36/178/2018-3  от 27.09.2018  (Хозяйственное ведение)    </t>
  </si>
  <si>
    <t>Постановление № 231 от 23.04.2018г. Оперативное управление 36:08:1100008:385-36/011/2018-2 от 04.05.2018</t>
  </si>
  <si>
    <t>Постановление № 232 от 23.04.2018г. Оперативное управление 36:08:1100008:384-36/011/2018-2 от 10.05.2018</t>
  </si>
  <si>
    <t>Постановление № 308 от 30.08.2016 г. Оперативное управление 36-36/01/034/2016-602/1 от 15.1.2006</t>
  </si>
  <si>
    <t xml:space="preserve">Постановление № 363 от 27.10.2010 г.Оперативное управление 36:08:1700016:73-36/178/2019-1 от 01.07.2019 </t>
  </si>
  <si>
    <t>ОГРН 1023600796922, 15.12.2002</t>
  </si>
  <si>
    <t>17-83 АВ</t>
  </si>
  <si>
    <t>Постановление администрации Воробьевского муниципального района от 22.06.2016 № 230</t>
  </si>
  <si>
    <t>Постановление администрации Воробьевского муниципального района от 08.12.2011 № 475</t>
  </si>
  <si>
    <t>Постановление администрации Воробьевского муниципального района от 08.12.2011 № 476</t>
  </si>
  <si>
    <t>Постановление администрации Воробьевского муниципального района от 08.12.2011 № 477</t>
  </si>
  <si>
    <t>Оперативное управление 36:08:1400004:94-36/011/2017-2 от 08.12.2017</t>
  </si>
  <si>
    <t>Оперативное управление 36:08:2100016:79-36/011/2017-2 от 08.12.2017</t>
  </si>
  <si>
    <t>Оперативное управление 36:08:2600006:59-36/178/2019-1 от 20.06.2019</t>
  </si>
  <si>
    <t>Оперативное управление 36-36/011-36/011/032/2016-230/1 от 25.05.2016</t>
  </si>
  <si>
    <t>Боксы для техники (ГАРАЖ)</t>
  </si>
  <si>
    <t>ОГРН 1023600792379, 02.11.2002г.</t>
  </si>
  <si>
    <t>ОГРН 1023600792380, 05.11.2002</t>
  </si>
  <si>
    <t>ОГРН 1023600792621, 02.11.2002г.</t>
  </si>
  <si>
    <t>ОГРН 1023600792490, 05.11.2002г.</t>
  </si>
  <si>
    <t>ОГРН 1023600792445, 05.11.2002г.</t>
  </si>
  <si>
    <t>ОГРН 1023600792489 05.11.2002г.</t>
  </si>
  <si>
    <t>ОГРН 1023600792423 05.11.2002г.</t>
  </si>
  <si>
    <t>ОГРН 1023600797186 16.12.2002</t>
  </si>
  <si>
    <t>ОГРН 1023600795360 07.12.2002</t>
  </si>
  <si>
    <t xml:space="preserve">Автомобиль ГАЗ-САЗ 3507  </t>
  </si>
  <si>
    <t>ХТН330720М1444134</t>
  </si>
  <si>
    <t>Т 990АТ 136</t>
  </si>
  <si>
    <t>36:08:0101014:292</t>
  </si>
  <si>
    <t xml:space="preserve">Оперативное управление 36:08:2700008:122-36/178/2019-1    от 27.06.2019,    выписка из реестра № 19 от 02.11.2005 г. </t>
  </si>
  <si>
    <t>МКУДО "ДЮСШ"</t>
  </si>
  <si>
    <t>Оперативное управление 36:08:0101019:227-36/178/2019-2 от 08.07.2019</t>
  </si>
  <si>
    <t>Оперативное управление 36:08:0101019:228-36/178/2019-2 от 09.07.2019</t>
  </si>
  <si>
    <t>Оперативное управление 36:08:0101019:224-36/178/2019-2 от 09.07.2019</t>
  </si>
  <si>
    <t>Оперативное управление 36:08:0101019:229-36/178/2019-2 от 09.07.2019</t>
  </si>
  <si>
    <t>Оперативное управление 36:08:0101019:230-36/178/2019-2 от 09.07.2019</t>
  </si>
  <si>
    <t>Оперативное управление 36:08:0101019:231-36/178/2019-2 от 09.07.2019</t>
  </si>
  <si>
    <t>Оперативное управление 36:08:0101019:225-36/178/2019-2 от 08.07.2019</t>
  </si>
  <si>
    <t>Оперативное управление 36:08:0101019:232-36/178/2019-2 от 08.07.2019</t>
  </si>
  <si>
    <t>Оперативное управление 36:08:0101019:226-36/178/2019-2 от 08.07.2019</t>
  </si>
  <si>
    <t>Оперативное управление 36:08:0101019:233-36/178/2019-2 от 08.07.2019</t>
  </si>
  <si>
    <t>СЕ938558</t>
  </si>
  <si>
    <t>36 АС 1285</t>
  </si>
  <si>
    <t>Св-во о рег. СЕ 938558</t>
  </si>
  <si>
    <t>Свидетельство о регистрации 36 24 №075999</t>
  </si>
  <si>
    <t>KN2GBK9H4WK00722</t>
  </si>
  <si>
    <t>X1М3205BСXJ0002629</t>
  </si>
  <si>
    <t>Постановление администрации Воробьевского муниципального района № 729 от 12.12.2019г.</t>
  </si>
  <si>
    <t>Постановление администрации Воробьевского муниципального района № 744 от 16.12.2019г.</t>
  </si>
  <si>
    <t>Пост.адм. Воробьевского мун. района № 464 от 24.10.2013г. Св-во о рег. 36 15 № 918126</t>
  </si>
  <si>
    <t>Пост.адм. Воробьевского мун. района № 455 от 24.10.2013г.Св-во о рег. 36 15 № 918050</t>
  </si>
  <si>
    <t>Автобус ПАЗ 32014-04</t>
  </si>
  <si>
    <t>Х1М3204ЕSJ0000050</t>
  </si>
  <si>
    <t>К 746 ВН 136</t>
  </si>
  <si>
    <t>Постановление администрации Воробьевского муниципального района № 240 от 06.05.2019 г. Свидетельство о государственной регистрации 99 05 № 145468</t>
  </si>
  <si>
    <t>Автобус ГАЗ 32213</t>
  </si>
  <si>
    <t>Х9632213060444658</t>
  </si>
  <si>
    <t xml:space="preserve">Постановление администрации Воробьевского муниципального района № 298 от 10.06.2019 г. </t>
  </si>
  <si>
    <t>Автобус ГАЗ Gazelle NEXT</t>
  </si>
  <si>
    <t>Х96A64R45L0017953</t>
  </si>
  <si>
    <t>C 190 ЕМ 136</t>
  </si>
  <si>
    <t xml:space="preserve">Постановление администрации Воробьевского муниципального района № 35 от 21.01.2020 г. </t>
  </si>
  <si>
    <t>Х1М3205L0K0003469</t>
  </si>
  <si>
    <t>С 239 ЕМ 136</t>
  </si>
  <si>
    <t>JTNBE40K303053658</t>
  </si>
  <si>
    <t>В 035 ОА 136</t>
  </si>
  <si>
    <t>36:08:0102014:236</t>
  </si>
  <si>
    <t>Конструкции хоккейной  коробки к  «Физкультурно-оздоровительный комплекс открытого типа» (МКОУ «Воробьевская СОШ)</t>
  </si>
  <si>
    <t>Постановление администрации Воробьевского муниципального района от 27.01.2016 № 22</t>
  </si>
  <si>
    <t xml:space="preserve"> - </t>
  </si>
  <si>
    <t>Х1М3205ВХК0001042</t>
  </si>
  <si>
    <t>С677ВО 136</t>
  </si>
  <si>
    <t>МКУДО "ВоробьевскаяДЮСШ"</t>
  </si>
  <si>
    <t xml:space="preserve">  - </t>
  </si>
  <si>
    <t>Оперативное управление 36:08:2300001:53-36/178/2019-2 от 05.02.2019</t>
  </si>
  <si>
    <t xml:space="preserve"> -  </t>
  </si>
  <si>
    <t xml:space="preserve">Оперативное управление 36:08:0101006:57-36/178/2019-1 от 17.07.2019 </t>
  </si>
  <si>
    <t>МКУК "Многофункциональный центр культуры и  творчества"</t>
  </si>
  <si>
    <t>Центр ремесел    корпус 1</t>
  </si>
  <si>
    <t>Воронежская область, Воробьёвский р-он, с.Воробьевка, ул. Гоголя, дом 18а</t>
  </si>
  <si>
    <t>36:08:0101006:172</t>
  </si>
  <si>
    <t>Собственность 36:08:0101006:172-36/178/2021-1</t>
  </si>
  <si>
    <t>Центр ремесел    корпус 2</t>
  </si>
  <si>
    <t>36:08:0101006:173</t>
  </si>
  <si>
    <t>Собственность 36:08:0101006:173-36/178/2021-1</t>
  </si>
  <si>
    <t>Центр ремесел    корпус 3</t>
  </si>
  <si>
    <t>36:08:0101006:174</t>
  </si>
  <si>
    <t>Собственность 36:08:0101006:174-36/178/2021-1</t>
  </si>
  <si>
    <t>Х1М3205ВХL0003376</t>
  </si>
  <si>
    <t>Автобус Ford  Transit</t>
  </si>
  <si>
    <t>X2FXXXESGXLA47212</t>
  </si>
  <si>
    <t>С 153 ВС 136</t>
  </si>
  <si>
    <t xml:space="preserve">02.06.2020 г. </t>
  </si>
  <si>
    <t>LADA NIVA</t>
  </si>
  <si>
    <t>X9L212300M0733728</t>
  </si>
  <si>
    <t>МКУ "Центр обеспечения деятельности органов местного самоуправления Воробьевского муниципального района"</t>
  </si>
  <si>
    <t>Итого:</t>
  </si>
  <si>
    <t>Муниципальное казенное учреждение "Центр обеспечеения деятельности органов местного самоуправления Воробьевского муниципального района"</t>
  </si>
  <si>
    <t>36:08:0101015:10</t>
  </si>
  <si>
    <t>№ 36-36-09/002/2010-551</t>
  </si>
  <si>
    <t>Постановление администрации Воробьевского муниципального района от 31.01.2012 № 42</t>
  </si>
  <si>
    <t>Постановление администрации Воробьевского муниципального района от 21.06.2011 № 228</t>
  </si>
  <si>
    <t>Постановлене администрации Воробьевского муниципального района от 05.12.2012 № 501</t>
  </si>
  <si>
    <t>Постановление № 491 от 28.07.2014 г.                         № 36-36-09/013/2014-057  от 13.08.2014  (Хозяйственное ведение)</t>
  </si>
  <si>
    <t>Фельдшерско-акушерский пункт</t>
  </si>
  <si>
    <t>Воронежская область, Воробьевский район, земельный участок расположен в юго-западной части кадастрового квартала 36:08:3100012</t>
  </si>
  <si>
    <t>36:08:3100012:13</t>
  </si>
  <si>
    <t>36-36-09/025/20111-152</t>
  </si>
  <si>
    <t>Земли населенных пунктов, разрешенное использование - дошкольное, начальное и среднее общее образование, коммунальное обслуживание</t>
  </si>
  <si>
    <t>Воронежская область, Воробьевский район, с. Новотолучеево, ул. Пролетарская, 57 а</t>
  </si>
  <si>
    <t>36:08:2500010:68-36/011/2018-2</t>
  </si>
  <si>
    <t>Земли населенных пунктов, разрешенное использование - дошкольное, начальное и среднее общее образование</t>
  </si>
  <si>
    <t xml:space="preserve">Воронежская область, Воробьевский район,             с. Никольское 1-е, ул. Советская, 27 </t>
  </si>
  <si>
    <t>36:08:2100029:141</t>
  </si>
  <si>
    <t>36:08:2100029:141-36/011/2018-2</t>
  </si>
  <si>
    <t>Оперативное управление 36:08:0101006:174-36/178/2021-2 от 12.08.2021</t>
  </si>
  <si>
    <t>Оперативное управление 36:08:0101006:172-36/178/2021-2 от 12.08.2021</t>
  </si>
  <si>
    <t>Оперативное управление 36:08:0101006:173-36/178/2021-2 от 12.08.2021</t>
  </si>
  <si>
    <t>Оперативное управление 36:08:0102014:236-36/178/2021-2 от 15.09.2021</t>
  </si>
  <si>
    <t>Воронежская область, Воробьевский район, с. Рудня, ул. Ленина, д.81</t>
  </si>
  <si>
    <t>36:08:2400010:138</t>
  </si>
  <si>
    <t>Распоряжение администрации Воробьевского муниципального района № 226-р от 30.09.2021 г. "О приеме имущества, находящегося в собственности Воронежской области, в муниципальную собственность Воробьевского муниципального района"</t>
  </si>
  <si>
    <t>Воронежская область, Воробьевский район,             с. Рудня,                                    ул. Ленина, 81</t>
  </si>
  <si>
    <t>36:08:2400010:177</t>
  </si>
  <si>
    <t>Х5Н449055К0000017</t>
  </si>
  <si>
    <t>Пост. адм. Воробьевского муниципального района № 730 от 16.12.2019 г.  Св-во о рег. 36 15 № 918050</t>
  </si>
  <si>
    <t>Пост. адм. Воробьевского мун. района № 477 от 20.09.2019 г. Св-во о рег. 36 15 № 918050</t>
  </si>
  <si>
    <t>Оперативное управление 36:08:2400006:177-36/178/2019-1 от 24.07.2019</t>
  </si>
  <si>
    <t>36:08:2500010:68</t>
  </si>
  <si>
    <t>Автобус ГАЗ А62R32</t>
  </si>
  <si>
    <t>Х96А62R32М0926619</t>
  </si>
  <si>
    <t>Х96А62R32М0926639</t>
  </si>
  <si>
    <t>Собственность 36:08:0101021:60-36/178/2019-3</t>
  </si>
  <si>
    <t>Собственность36:08:0101034:183-36/178/2019-2</t>
  </si>
  <si>
    <t>Собственность 36:08:0101019:226-36/178/2019-1</t>
  </si>
  <si>
    <t>Собственность 36:08:2400010:138-36/178/2021-3</t>
  </si>
  <si>
    <t>Воронежская область, Воробьевский район, с. Краснополье, ул. Ленинская, д.11</t>
  </si>
  <si>
    <t>36:08:1200008:63</t>
  </si>
  <si>
    <t>Распоряжение администрации Воробьевского муниципального района № 284-р от 07.12.2021 г. "О приеме имущества, находящегося в собственности Воронежской области, в муниципальную собственность Воробьевского муниципального района"</t>
  </si>
  <si>
    <t>Собственность 36:08:1200008:63-36/178/2021-3</t>
  </si>
  <si>
    <t>Земли населенных пунктов, разрешенное использование -для использования зданий врачебной амбулатории</t>
  </si>
  <si>
    <t>36:08:2400010:177-36/178/2021-2</t>
  </si>
  <si>
    <t>Земли населенных пунктов, разрешенное использование -объект народного образования (школа)</t>
  </si>
  <si>
    <t>Воронежская область, Воробьевский район,             с. Лещаное,                                    ул. Первомайская, 35</t>
  </si>
  <si>
    <t>36:08:1600006:62</t>
  </si>
  <si>
    <t>36:08:1600006:62-36/178/2018-1</t>
  </si>
  <si>
    <t>Земли населенных пунктов, разрешенное использование -дошкольное, начальное и среднее общее образование</t>
  </si>
  <si>
    <t>Воронежская область, Воробьевский район,             с. Мужичье,                                    пер. Школьный, 2,16</t>
  </si>
  <si>
    <t>36:08:1700016:88</t>
  </si>
  <si>
    <t>Земли населенных пунктов, разрешенное использование -спорт</t>
  </si>
  <si>
    <t>Воронежская область, Воробьевский район,             с. Воробьевка,                         ул. Свердлова, 67</t>
  </si>
  <si>
    <t>36:08:0101019:110-36/178/2019-3</t>
  </si>
  <si>
    <t>36:08:1700016:88-36/011/2018-2</t>
  </si>
  <si>
    <t>Земли населенных пунктов, разрешенное использование -для обслуживания здания</t>
  </si>
  <si>
    <t>Воронежская область, Воробьевский район,             с. Воробьевка,                         пл. Свободы, 1</t>
  </si>
  <si>
    <t>36:08:0101009:29</t>
  </si>
  <si>
    <t>Земли населенных пунктов, разрешенное использование -для размещения объектов здравоохранения</t>
  </si>
  <si>
    <t>Воронежская область, Воробьевский район,             с. Краснополье,                         ул. Ленинская, 11</t>
  </si>
  <si>
    <t>36:08:1200008:67</t>
  </si>
  <si>
    <t>36:08:0101009:29-36/178/2021-1</t>
  </si>
  <si>
    <t>36:08:1200008:67-36/178/2021-3</t>
  </si>
  <si>
    <t>YMAHA TF 5 цифровой микшерный пульт 32</t>
  </si>
  <si>
    <t>М 144КР136</t>
  </si>
  <si>
    <t>М 170КР136</t>
  </si>
  <si>
    <t>Оперативное управление          св. 36-АД 061770, № рег.36-36-09/002/2013-500 (ОУ)</t>
  </si>
  <si>
    <t>Договор № 1 от 24.01.2006 г</t>
  </si>
  <si>
    <t>Нежилое здание котельная</t>
  </si>
  <si>
    <t>Здание котельной (нежилое)</t>
  </si>
  <si>
    <t>Нежилое здание (газовая котельная)</t>
  </si>
  <si>
    <t>Пост. адм.Вороб.мун.р-на № 189 от 01.04.2015. Договор  от 20.09.2015 г.</t>
  </si>
  <si>
    <t>Автобус ГАЗ 322121 (с тахографом)</t>
  </si>
  <si>
    <t>Постановление 1368 от  15.12.2021</t>
  </si>
  <si>
    <t>муниципальный контракт № 0131300011219000174 на выполнение подрядных работ по разработке рабочей документации и строительству объекта: «Физкультурно-оздоровительный комплекс открытого типа» (МКОУ «Воробьевская СОШ) от 03.07.2019г. Постановление о передаче муниципального имущества № 466 от 04.08.2020 г.</t>
  </si>
  <si>
    <t>А 199ТН136</t>
  </si>
  <si>
    <t>Постановление №272 от 16.05.2018г. Оперативное управление 36:08:1100008:387-36/011/2018-2 от 25.05.2018</t>
  </si>
  <si>
    <t>152,4 в безв. польз. КУВО ВСРЦДН</t>
  </si>
  <si>
    <t>МКУ ДО "Воробьевская ДЮСШ"</t>
  </si>
  <si>
    <t>А 147 ЕР 136</t>
  </si>
  <si>
    <t>Св-во о рег. ТС  99 23     № 728328 от 10.06.2021 г</t>
  </si>
  <si>
    <t xml:space="preserve">Постановление администрации Воробьевского муниципального района № 34 от 21.01.2020 г. </t>
  </si>
  <si>
    <t xml:space="preserve">Муниципальный контракт  № 0331300133319000004 от 05.11.2019. Свидетельство о регистрации </t>
  </si>
  <si>
    <t>Данные об остаточной стоимости основных средств (фондов) (для муниципальных учреждений и муниципальных унитарных предприятий) тыс. руб.</t>
  </si>
  <si>
    <t>Земли населенных пунктов, разрешенное использование -объект народного  образования (дет.сад)</t>
  </si>
  <si>
    <t>Воронежская область, Воробьевский район,             с. Никольское 1-е,                         пл. Борцов Революции, д. 40</t>
  </si>
  <si>
    <t>36:08:2100018:46</t>
  </si>
  <si>
    <t>36:08:2100018:46-36/178/2022-1</t>
  </si>
  <si>
    <t>Автобус ГАЗ  А62R32</t>
  </si>
  <si>
    <t>Специальный, автобус для перевозки детей ПАЗ 320570-02</t>
  </si>
  <si>
    <t>Х1М3205ХХN0000120</t>
  </si>
  <si>
    <t>Р 440 ЕР 136</t>
  </si>
  <si>
    <t>Легковой седан, ВАЗ 21074</t>
  </si>
  <si>
    <t>ХТА21074052253047</t>
  </si>
  <si>
    <t>У 694 НР 36</t>
  </si>
  <si>
    <t>МКУ "Центр развития образования Воробьевского муниципального района"</t>
  </si>
  <si>
    <t>Свидетельство о регистрации ТС               99 28 614335. Постановление администрации № 313 от 29.03.2022</t>
  </si>
  <si>
    <t>Свидетельство о регистрации ТС               99 28 582630. Постановление администрации № 201 от 03.03.2022 г.</t>
  </si>
  <si>
    <t>Свидетельство о регистрации ТС               99 27 468682. Постановление администрации № 1019 от 16.09.2021 г.</t>
  </si>
  <si>
    <t>Свидетельство о регистрации ТС               99 27 468683. Постановление администрации № 1018 от 16.09.2021 г.</t>
  </si>
  <si>
    <t>Договор пожертвования  от 24.08.2021 г. Постановление администрации № 1077 от 13.10.2021 г.</t>
  </si>
  <si>
    <t>Свидетельство о регистрации ТС              99 23 728346 от 10.06.2020 г. Постановление администрации № 672 от 15.06.2021 г.</t>
  </si>
  <si>
    <t xml:space="preserve">Свидетельство о регистрации ТС              99 14 914664 от 02.06.2020 г. Постановление администрации № 1165 от 19.11.2021 г. </t>
  </si>
  <si>
    <t>Автобус для перевозки детей, ПАЗ 32053-70</t>
  </si>
  <si>
    <t>Х1М3205ВXG0001983</t>
  </si>
  <si>
    <t>Е 485 АМ 136</t>
  </si>
  <si>
    <t>МКОУ "Никольская 1-я СОШ"</t>
  </si>
  <si>
    <t>Свидетельство о регистрации ТС 36 43     № 106250</t>
  </si>
  <si>
    <t>Специализированный, автоцистерна вакуумная АВ-7028-98</t>
  </si>
  <si>
    <t>Х531ЕС136</t>
  </si>
  <si>
    <t>Х606ЕС136</t>
  </si>
  <si>
    <t>07.06.2022 г.</t>
  </si>
  <si>
    <t xml:space="preserve">07.06.2022 г. </t>
  </si>
  <si>
    <t>Свидетельство о регистрации ТС 99 28     № 646252</t>
  </si>
  <si>
    <t>Х89702898N0BR0029</t>
  </si>
  <si>
    <t>Х89702898N0BR0030</t>
  </si>
  <si>
    <t>Свидетельство о регистрации ТС 99 28     № 646244</t>
  </si>
  <si>
    <t>Оперативное управление 36:08:0101014:125-36/178/2022-1    от 29.04.2022</t>
  </si>
  <si>
    <t>Воронежская область, Воробьевский район,           с. Воробьевка, ул. Калинина, д. 1а, пом. 2</t>
  </si>
  <si>
    <t>36:08:0101014:408</t>
  </si>
  <si>
    <t>Собственность 36:08:0101014:408-36/178/2022-1</t>
  </si>
  <si>
    <t>Постановление администрации Воробьевского муниципального района  от 26.04.2022 г. № 411  "О закреплении муниципального имущества на праве хозяйственного ведения за муниципальным предприятием Воробьевского района "Коммунальное хозяйство"</t>
  </si>
  <si>
    <t>Воронежская область, Воробьевский район,           с. Никольское 1-е, пл. Борцов Революции, д. 40, пом. 1</t>
  </si>
  <si>
    <t>36:08:2100018:361</t>
  </si>
  <si>
    <t>МКОУ "Никольская 1-я  СОШ"</t>
  </si>
  <si>
    <t>Собственность 36:08:2100018:361-36/178/2022-1</t>
  </si>
  <si>
    <t>Воронежская область, Воробьевский район,           с. Никольское 1-е, пл. Борцов Революции, д. 40, пом. 2</t>
  </si>
  <si>
    <t>36:08:2100018:362</t>
  </si>
  <si>
    <t>Собственность 36:08:2100018:362-36/178/2022-1</t>
  </si>
  <si>
    <t>Воронежская область, Воробьевский район,           с. Никольское 1-е, пл. Борцов Революции, д. 40, пом. 3</t>
  </si>
  <si>
    <t>36:08:2100018:363</t>
  </si>
  <si>
    <t>Собственность 36:08:2100018:363-36/178/2022-1</t>
  </si>
  <si>
    <t>Воронежская область, Воробьевский район,           с. Никольское 1-е, пл. Борцов Революции, д. 40, пом. 4</t>
  </si>
  <si>
    <t>36:08:2100018:364</t>
  </si>
  <si>
    <t>36:08:2100018:365</t>
  </si>
  <si>
    <t>Собственность 36:08:2100018:364-36/178/2022-1</t>
  </si>
  <si>
    <t>Собственность 36:08:2100018:365-36/178/2022-1</t>
  </si>
  <si>
    <t>Воронежская область, Воробьевский район,           с. Никольское 1-е, пл. Борцов Революции, д. 40, пом. 5</t>
  </si>
  <si>
    <t>Воронежская область, Воробьевский район,           с. Воробьевка, ул. Калинина, д. 1а, помещение 1</t>
  </si>
  <si>
    <t>36:08:0101014:410</t>
  </si>
  <si>
    <t>Собственность 36:08:2100014:410-36/178/2022-1</t>
  </si>
  <si>
    <t>Земли населенных пунктов, разрешенное использование -объекты культурно-досуговой деятельности</t>
  </si>
  <si>
    <t>Воронежская область, Воробьевский район,             с. Воробьевка,                           пл. Свободы, 3</t>
  </si>
  <si>
    <t>36:08:0101014:412</t>
  </si>
  <si>
    <t>36:08:0101014:412-36/178/2022-1</t>
  </si>
  <si>
    <t>Специальный, автолавка,2834МЕ</t>
  </si>
  <si>
    <t>ХU42834МЕN0000773</t>
  </si>
  <si>
    <t>Х784ЕС136</t>
  </si>
  <si>
    <t>Свидетельство о регистрации ТС 99 38     № 347399</t>
  </si>
  <si>
    <t>36:08:2100029:360-36\178/2022-1</t>
  </si>
  <si>
    <t>18.11.2022 г.</t>
  </si>
  <si>
    <t>36:08:0500008:248</t>
  </si>
  <si>
    <t>36:08:0500008:247</t>
  </si>
  <si>
    <t>Собственность 36:08:0500008:247-36/178/2022-1</t>
  </si>
  <si>
    <t>Здание котельной к Верхнебыковской ООШ</t>
  </si>
  <si>
    <t>Собственность 36:08:0500008:248-36\178/2022-1</t>
  </si>
  <si>
    <t>Сооружение (Мост)</t>
  </si>
  <si>
    <t>Российская Федерация, Воронежская область, Воробьевский район, с. Нижний Бык, сооружение расположено в восточной части кадастрового квартала 36:08:0600008</t>
  </si>
  <si>
    <t>36:08:0000000:1535</t>
  </si>
  <si>
    <t>36:08:0600008:149</t>
  </si>
  <si>
    <t>_</t>
  </si>
  <si>
    <t>Собственность 36:08:0000000:1535-36/178/2022-3</t>
  </si>
  <si>
    <t>Собственность 36:08:0600008:149-36/178/2022-3</t>
  </si>
  <si>
    <t>Собственность 36:08:0600004:180-36/178/2022-1</t>
  </si>
  <si>
    <t>36:08:2700008:296</t>
  </si>
  <si>
    <t>Собственность 36:08:2700008:296-36/178/2022-1</t>
  </si>
  <si>
    <t>36:08:0101034:117</t>
  </si>
  <si>
    <t>36:08:0200008:249</t>
  </si>
  <si>
    <t>36:08:0000000:1537</t>
  </si>
  <si>
    <t>36:08:0000000:1536</t>
  </si>
  <si>
    <t>36:08:0000000:1539</t>
  </si>
  <si>
    <t>36:08:0000000:1540</t>
  </si>
  <si>
    <t>36:08:0200004:196</t>
  </si>
  <si>
    <t>36:08:0200003:310</t>
  </si>
  <si>
    <t>36:08:0200018:519</t>
  </si>
  <si>
    <t>36:08:0200011:144</t>
  </si>
  <si>
    <t>36:08:0000000:1541</t>
  </si>
  <si>
    <t>36:08:0200003:311</t>
  </si>
  <si>
    <t>36:08:0000000:1542</t>
  </si>
  <si>
    <t>36:08:0000000:1543</t>
  </si>
  <si>
    <t>36:08:0000000:1544</t>
  </si>
  <si>
    <t>36:08:0000000:1548</t>
  </si>
  <si>
    <t>36:08:0200013:247</t>
  </si>
  <si>
    <t>36:08:0000000:1546</t>
  </si>
  <si>
    <t>36:08:0000000:1545</t>
  </si>
  <si>
    <t>36:08:0000000:1550</t>
  </si>
  <si>
    <t>36:08:0000000:1549</t>
  </si>
  <si>
    <t>36:08:0200013:246</t>
  </si>
  <si>
    <t>36:08:0000000:1547</t>
  </si>
  <si>
    <t>36:08:0000000:1551</t>
  </si>
  <si>
    <t>36:08:0600004:16</t>
  </si>
  <si>
    <t>36:08:0101009:118</t>
  </si>
  <si>
    <t>36:08:2500010:232</t>
  </si>
  <si>
    <t>Собственность 36:08:2500010:232-36/178/2022-1</t>
  </si>
  <si>
    <t>36:08:2500010:233</t>
  </si>
  <si>
    <t>Собственность 36:08:2500010:233-36/178/2022-1</t>
  </si>
  <si>
    <t>36:08:0101019:110</t>
  </si>
  <si>
    <t>Земли населенных пунктов, разрешенное использование -улично дорожная сеть</t>
  </si>
  <si>
    <t>Воронежская область, р-н Воробьевский муниципальный, с/п Березовское, с. Березовка, ул. Заводская, Российская Федерация, земельный участок расположен в центральной части кадастрового квартала 36:08:0200008</t>
  </si>
  <si>
    <t xml:space="preserve">№ 36:08:0200008:249-36/178/2022-3 </t>
  </si>
  <si>
    <t>Воронежская область, р-н Воробьевский муниципальный, с/п Березовское, с. Березовка, ул. Рябыкина, Российская Федерация, земельный участок расположен в юго-западной части кадастрового квартала 36:08:0200009</t>
  </si>
  <si>
    <t xml:space="preserve">№ 36:08:0000000:1537-36/178/2022-2 </t>
  </si>
  <si>
    <t>Воронежская область, р-н Воробьевский муниципальный, с/п Березовское, с. Березовка, ул. Ленина, Российская Федерация, от дома № 1 до дома № 65</t>
  </si>
  <si>
    <t xml:space="preserve">№ 36:08:0000000:1536-36/178/2022-2 </t>
  </si>
  <si>
    <t>Воронежская обл.,  Воробьевский муниципальный р-н, с/п Березовское, с. Березовка, ул. Шевченко, от дома № 61 до дома № 65</t>
  </si>
  <si>
    <t xml:space="preserve">№ 36:08:0200003:310-36/178/2022-2 </t>
  </si>
  <si>
    <t>Российская Федерация, Воронежская область,  Воробьевский муниципальный район, с/п Березовское, с. Березовка, пер. Первомайский</t>
  </si>
  <si>
    <t xml:space="preserve">№ 36:08:0000000:1539-36/178/2022-2 </t>
  </si>
  <si>
    <t>Воронежская обл.,  Воробьевский муниципальный р-н, с/п Березовское, с. Березовка, пер. Советский</t>
  </si>
  <si>
    <t xml:space="preserve">№ 36:08:0000000:1540-36/178/2022-2 </t>
  </si>
  <si>
    <t>Воронежская обл.,  Воробьевский муниципальный р-н, с/п Березовское, с. Березовка, ул. Шевченко, от дома № 78 до дома № 92</t>
  </si>
  <si>
    <t xml:space="preserve">№ 36:08:0200004:196-36/178/2022-2 </t>
  </si>
  <si>
    <t>Воронежская обл.,  Воробьевский муниципальный р-н, Березовское сельское поселение, с. Березовка, ул. Первомайская, от пер. Первомайский до  дома № 90</t>
  </si>
  <si>
    <t xml:space="preserve">№ 36:08:0200018:519-36/178/2022-2 </t>
  </si>
  <si>
    <t>Российская Федерация, Воронежская обл.,  Воробьевский муниципальный р-н, с/п Березовское, с. Березовка, ул. Набережная, земельный участок расположен в центральной части кадастрового квартала 36:08:0200011</t>
  </si>
  <si>
    <t xml:space="preserve">№ 36:08:0200011:144-36/178/2022-2 </t>
  </si>
  <si>
    <t>Российская Федерация, Воронежская область,  Воробьевский муниципальный район, Березовское сельское поселение, с. Березовка, ул. Первомайская, подъезд к кладбищу</t>
  </si>
  <si>
    <t xml:space="preserve">№ 36:08:0000000:1541-36/178/2022-2 </t>
  </si>
  <si>
    <t>Российская Федерация, Воронежская область,  Воробьевский муниципальный район, Березовское сельское поселение, с. Березовка, ул. Шевченко, земельный участок расположен в южной части кадастрового квартала 36:08:0200003</t>
  </si>
  <si>
    <t xml:space="preserve">№ 36:08:0200003:311-36/178/2022-2 </t>
  </si>
  <si>
    <t>Российская Федерация, Воронежская область,  Воробьевский муниципальный район, с/п Березовское, с. Березовка, ул.Первомайская, от дома № 2 до дома № 48</t>
  </si>
  <si>
    <t xml:space="preserve">№ 36:08:0000000:1542-36/178/2022-2 </t>
  </si>
  <si>
    <t xml:space="preserve">Российская Федерация, Воронежская обл.,  Воробьевский муниципальный р-н,  Березовское сельское поселение, с. Березовка, ул. Набережная </t>
  </si>
  <si>
    <t xml:space="preserve">№ 36:08:0000000:1544-36/178/2022-2 </t>
  </si>
  <si>
    <t>Российская Федерация, Воронежская область,  Воробьевский муниципальный район,  Березовское сельское поселение, с. Березовка, ул.Первомайская</t>
  </si>
  <si>
    <t xml:space="preserve">№ 36:08:0000000:1543-36/178/2022-2 </t>
  </si>
  <si>
    <t>Воронежская область,  Воробьевский муниципальный район,  с. Березовка, ул.Советская, от дома № 22 до дома № 28</t>
  </si>
  <si>
    <t xml:space="preserve">№ 36:08:0000000:1546-36/178/2022-2 </t>
  </si>
  <si>
    <t>Российская Федерация, Воронежская область,  Воробьевский муниципальный район, с/п Березовское,  с. Березовка, ул.Свердлова, до пересечения с ул. Центральной</t>
  </si>
  <si>
    <t xml:space="preserve">№ 36:08:0000000:1548-36/178/2022-2 </t>
  </si>
  <si>
    <t>397874, Воронежская область, р-н  Воробьевский, с/п Березовское,  с. Березовка, пл.Победы, Российская Федерация, подъезд к ДК</t>
  </si>
  <si>
    <t xml:space="preserve">№ 36:08:0200013:247-36/178/2022-2 </t>
  </si>
  <si>
    <t>Воронежская область,  Воробьевский муниципальный район,  с. Березовка, ул.Октябрьская, до пересечения с ул. Советская</t>
  </si>
  <si>
    <t xml:space="preserve">№ 36:08:0000000:1545-36/178/2022-2 </t>
  </si>
  <si>
    <t>Воронежская область,  Воробьевский муниципальный район,  с. Березовка, ул.Советская, от дома № 28 до ул. Центральная</t>
  </si>
  <si>
    <t xml:space="preserve">№ 36:08:0000000:1550-36/178/2022-2 </t>
  </si>
  <si>
    <t xml:space="preserve">№ 36:08:0000000:1549-36/178/2022-2 </t>
  </si>
  <si>
    <t xml:space="preserve">Российская Федерация, Воронежская обл.,  Воробьевский муниципальный район, с/п Березовское, с. Березовка, ул. Свердлова </t>
  </si>
  <si>
    <t>Российская Федерация, Воронежская обл.,  Воробьевский муниципальный район,  Березовское сельское поселение, с. Березовка, ул. Октябрьская</t>
  </si>
  <si>
    <t xml:space="preserve">№ 36:08:0000000:1547-36/178/2022-2 </t>
  </si>
  <si>
    <t>Воронежская область,  Воробьевский муниципальный район, с/п Березовское, с. Березовка, пл. Победы</t>
  </si>
  <si>
    <t xml:space="preserve">№ 36:08:0200013:246-36/178/2022-2 </t>
  </si>
  <si>
    <t>397874, Воронежская область, р-н  Воробьевский муниципальный, с/п Березовское,  с. Березовка, ул.Советская, Российская Федерация, от ул. Октябрьская до дома № 2</t>
  </si>
  <si>
    <t xml:space="preserve">№ 36:08:0000000:1551-36/178/2022-2 </t>
  </si>
  <si>
    <t>Воронежская область, р-н Воробьевский, с. Нижний Бык, ул. Горького, 15</t>
  </si>
  <si>
    <t xml:space="preserve">№ 36:08:0600004:16-36/178/2022-2 </t>
  </si>
  <si>
    <t>Муниципальное казенное учреждение культуры "Воробьевская межпоселенческая центральная библиотека"</t>
  </si>
  <si>
    <t>Российская Федерация 397570 Воронежская обл., Воробьевский район, с. Воробьевка, ул. Красная, д.6</t>
  </si>
  <si>
    <t>ОГРН 1123610000337 от 18.12.2012</t>
  </si>
  <si>
    <t>ОГРН 1223600002141 от 14.02.2022</t>
  </si>
  <si>
    <t>Постановлене администрации Воробьевского муниципального района от 08.02.2022 № 131</t>
  </si>
  <si>
    <t>Машина поливомоечная полуприцепная ПМ-03</t>
  </si>
  <si>
    <t>36 ЕТ 5008</t>
  </si>
  <si>
    <t>Свидетельство о государственной регистрации самоходной машины и других видов техники СМ 463476 от 15.11.2022</t>
  </si>
  <si>
    <t>5(п.1)</t>
  </si>
  <si>
    <t>М216 УТ36</t>
  </si>
  <si>
    <t>Х1М3205LOE0000329</t>
  </si>
  <si>
    <t xml:space="preserve">Нежилое помещение </t>
  </si>
  <si>
    <t>Постановление № 444 от 21.04.2021. Свидетельство о регистрации ТС 99 23 701897 от 04.05.2021 г.</t>
  </si>
  <si>
    <t>36:08:0600004:180</t>
  </si>
  <si>
    <t>Нежилое помещение (детский сад)</t>
  </si>
  <si>
    <t>Оперативное управление 36-36/011-36/011/034/2016-266/1 от 27.05.2016</t>
  </si>
  <si>
    <t>Постановление № 55 от 16.02.2011г. Оперативное управление 36:08:0101020:252-36/178/2019-1 от 26.06.2019 г.</t>
  </si>
  <si>
    <t xml:space="preserve"> Оперативное управление 36:08:1400004:93-36/178/2019-1 от 21.03.2019 г.</t>
  </si>
  <si>
    <t>«Спортивная площадка» (МКОУ «Краснопольская ООШ», 1-е отделение совхоза «Краснопольский», ул. Садовая, 3а</t>
  </si>
  <si>
    <t>Муниципальный контракт № 0331300106319000001 от 27.05.2019. Свидетельство 99 08 № 735027 от 06.07.2019</t>
  </si>
  <si>
    <t>Оперативное управление 36:08:1600009:152-36/011/2017-2 от 28.07.2017 г.</t>
  </si>
  <si>
    <t>Оперативное управление 36:082100018:364-36/178/2022-2 от 21.06.2022 г.</t>
  </si>
  <si>
    <t>36:08:2100029:360</t>
  </si>
  <si>
    <t>В безвозмездном пользовании администрации Никольского 1-го сельского поселения (договор № 11 от 20.07.2022 г.)</t>
  </si>
  <si>
    <t>В безвозмездном пользовании администрации Никольского 1-го сельского поселения (договор № 10 от 15.07.2022 г.)</t>
  </si>
  <si>
    <t>Оперативное управление 36:08:0500008:247-36/178/2023-2 от 26.01.2023</t>
  </si>
  <si>
    <t>Оперативное управление 36:08:0600004:180-36/178/2023-3 от 18.01.2023</t>
  </si>
  <si>
    <t>Оперативное управление 36:08:2100029:360-36/178/2023-2 от 23.03.2023</t>
  </si>
  <si>
    <t>Собственность 36:08:2500010:48-36/178/2023-1</t>
  </si>
  <si>
    <t>Оперативное управление 36:08:2500010:232-36/178/2023-2 от 25.01.2023</t>
  </si>
  <si>
    <t>Оперативное управление 36:08:2500010:233-36/178/2023-2 от 25.01.2023</t>
  </si>
  <si>
    <t>Оперативное управление 36:08:2700008:296-36/178/2023-2 от 31.01.2023 г.</t>
  </si>
  <si>
    <t>Оперативное управление 36:08:2700008:128-36/178/2019-1 от 02.07.2019</t>
  </si>
  <si>
    <t>Оперативное управление 36:08:0101014:414-36/178/2023-2 от 17.04.2023 г.</t>
  </si>
  <si>
    <t>Собственность 36:08:0101014:414-36/178/2023-1</t>
  </si>
  <si>
    <t>36:08:0101014:414</t>
  </si>
  <si>
    <t>36:08:0101014:415</t>
  </si>
  <si>
    <t>Оперативное управление 36:08:0101014:415-36/178/2023-2 от 05.05.2023 г.</t>
  </si>
  <si>
    <t>Собственность 36:08:0101014:415-36/178/2023-1</t>
  </si>
  <si>
    <t>АРЕНДА/БЕЗВОЗМЕЗДНОЕ ПОЛЬЗОВАНИЕ</t>
  </si>
  <si>
    <t>НАЙМ</t>
  </si>
  <si>
    <t>Оперативное управление 36:08:0500008:248-36/178/2023-2</t>
  </si>
  <si>
    <t>Собственность 36:08:0101009:359-36/178/2023-1</t>
  </si>
  <si>
    <t>АРЕНДА/        БЕЗВОЗМЕЗДНОЕ ПОЛЬЗОВАНИЕ</t>
  </si>
  <si>
    <t>Российская Федерация, Воронежская область, Воробьевский район, с. Никольское 1-е, сооружение № 1 расположено в юго-западной  части кадастрового квартала 36:08:2100010</t>
  </si>
  <si>
    <t>Российская Федерация, Воронежская область, Воробьевский район, с. Никольское 1-е, сооружение № 2 расположено в юго-западной  части кадастрового квартала 36:08:2100010</t>
  </si>
  <si>
    <t>36:08:2100010:269</t>
  </si>
  <si>
    <t>36:08:2100010:270</t>
  </si>
  <si>
    <t>Собственность 36:08:2100010:270-36/178/2022-3</t>
  </si>
  <si>
    <t>Собственность 36:08:2100010:269-36/178/2022-3</t>
  </si>
  <si>
    <t>Воронежская область, Воробьевский район, с. Солонцы, ул. Садовая, д. 40, пом. 3</t>
  </si>
  <si>
    <t>36:08:2600006:331</t>
  </si>
  <si>
    <t>МКУК "Воробьевская межпоселенческая центральная библиотека"</t>
  </si>
  <si>
    <t>Оперативное управление 36:08:2600006:331-36/178/2023-3 от 13.02.2023 г.</t>
  </si>
  <si>
    <t>Собственность 36:08:2600006:331-36/178/2023-2</t>
  </si>
  <si>
    <t>Нежилое здание (фельдшерско-акушерский пункт)</t>
  </si>
  <si>
    <t>Воронежская область, Воробьевский район, с. Никольское 1-е, ул. Советская, д. 36</t>
  </si>
  <si>
    <t>36:08:2100027:64</t>
  </si>
  <si>
    <t>Воронежская область, Воробьевский район, п. Первомайский, ул. Привокзальная, д. 1а</t>
  </si>
  <si>
    <t>36:08:1000011:5</t>
  </si>
  <si>
    <t>Собственность 36-36-09/002/2010-154</t>
  </si>
  <si>
    <t>Собственность 36-36-09/007/2008-267</t>
  </si>
  <si>
    <t>Автомобиль  LADA 219010, LADA GRANTA</t>
  </si>
  <si>
    <t>36:08:0101009:359</t>
  </si>
  <si>
    <t>Воронежская обл., р-н Воробьевский, с. Затон, ул. Кирова, 121</t>
  </si>
  <si>
    <t>36:08:2700008:23</t>
  </si>
  <si>
    <t xml:space="preserve">№ 36:08:2700008:23-36/011/2018-1 </t>
  </si>
  <si>
    <t>Земли населенных пунктов, разрешенное использование: улично-дорожная сеть</t>
  </si>
  <si>
    <t>Земли населенных пунктов, разрешенное использование: под объекты общего пользования школа</t>
  </si>
  <si>
    <t>Земли населенных пунктов, разрешенное использование: -Н-Быковская 8-летняя школа</t>
  </si>
  <si>
    <t>Земли населенных пунктов, разрешенное использование:улично дорожная сеть</t>
  </si>
  <si>
    <t>Российская Федерация, Воронежская область, Воробьевский муниципальный район, с/п Березовское,  с. Березовка, пр. ул. Центральная-ул. Ленина, земельный участок № 2</t>
  </si>
  <si>
    <t>36:08:0000000:1555</t>
  </si>
  <si>
    <t xml:space="preserve">№ 36:08:0000000:1555-36/178/2022-2 </t>
  </si>
  <si>
    <t>36:08:0000000:1559</t>
  </si>
  <si>
    <t xml:space="preserve">№ 36:08:0000000:1559-36/178/2022-2 </t>
  </si>
  <si>
    <t>Воронежская область, Воробьевский муниципальный район, с/п Березовское,  п. Высокое,  ул. Пролетарская, земельный участок № 1</t>
  </si>
  <si>
    <t>Российская Федерация, Воронежская область, Воробьевский муниципальный район, с/п Березовское,  с. Березовка,  пр. ул. Центральная - ул. Ленина 1</t>
  </si>
  <si>
    <t>36:08:0000000:1558</t>
  </si>
  <si>
    <t xml:space="preserve">№ 36:08:0000000:1558-36/178/2022-2 </t>
  </si>
  <si>
    <t>Российская Федерация, Воронежская область, Воробьевский муниципальный район, с/п Березовское,  с. Березовка,  ул.Ленина, от дома № 127 до ул. Шевченко</t>
  </si>
  <si>
    <t>36:08:0200003:312</t>
  </si>
  <si>
    <t xml:space="preserve">№ 36:08:0200003:312-36/178/2022-2 </t>
  </si>
  <si>
    <t>Российская Федерация, Воронежская область, Воробьевский муниципальный район, с/п Березовское,  п. Высокое,  ул. Пролетарская, дорога к кладбищу</t>
  </si>
  <si>
    <t>36:08:1900003:143</t>
  </si>
  <si>
    <t xml:space="preserve">№ 36:08:1900003:143-36/178/2022-2 </t>
  </si>
  <si>
    <t>Российская Федерация, Воронежская область, Воробьевский муниципальный район, с/п Березовское,  п. Высокое,  ул. Пролетарская, 4</t>
  </si>
  <si>
    <t>36:08:1900002:145</t>
  </si>
  <si>
    <t xml:space="preserve">№ 36:08:1900002:145-36/178/2022-2 </t>
  </si>
  <si>
    <t>Российская Федерация, Воронежская область, Воробьевский муниципальный район, с/п Березовское,  с. Березовка,  ул. Пролетарская, от ул. Шевченко до дома № 12</t>
  </si>
  <si>
    <t>36:08:0000000:1554</t>
  </si>
  <si>
    <t xml:space="preserve">№ 36:08:0000000:1554-36/178/2022-2 </t>
  </si>
  <si>
    <t>Российская Федерация, Воронежская область, Воробьевский муниципальный район, с/п Березовское,  п. Высокое,  ул. Пролетарская, 3</t>
  </si>
  <si>
    <t>36:08:1900002:144</t>
  </si>
  <si>
    <t xml:space="preserve">№ 36:08:1900002:144-36/178/2022-2 </t>
  </si>
  <si>
    <t>Российская Федерация, Воронежская область, Воробьевский муниципальный район, с/п Березовское,  с. Березовка,  пр. ул. Центральная - ул. Ленина, 3</t>
  </si>
  <si>
    <t>36:08:0000000:1557</t>
  </si>
  <si>
    <t xml:space="preserve">№ 36:08:0000000:1557-36/178/2022-2 </t>
  </si>
  <si>
    <t>Российская Федерация, Воронежская область, Воробьевский муниципальный район, с/п Березовское,  с. Березовка,   ул. Ленина, от дома № 67 до дома № 127</t>
  </si>
  <si>
    <t>36:08:0000000:1553</t>
  </si>
  <si>
    <t xml:space="preserve">№ 36:08:0000000:1553-36/178/2022-2 </t>
  </si>
  <si>
    <t>Воронежская область, Воробьевский муниципальный район,  поселок Высокое,  улица Пролетарская, 2</t>
  </si>
  <si>
    <t>36:08:1900003:144</t>
  </si>
  <si>
    <t xml:space="preserve">№ 36:08:1900003:144-36/178/2022-2 </t>
  </si>
  <si>
    <t>Российская Федерация, Воронежская область, Воробьевский муниципальный р-н,  с/п Березовское, с. Елизаветовка, земельный участок расположен в северо-западной части кадастрового квартала</t>
  </si>
  <si>
    <t>36:08:3100004:207</t>
  </si>
  <si>
    <t xml:space="preserve">№ 36:08:3100004:207-36/178/2023-2 </t>
  </si>
  <si>
    <t>Воронежская область, Воробьевский муниципальный район,  с/п Березовское, с. Мужичье,  дорога к ПЧ 11</t>
  </si>
  <si>
    <t>36:08:1700009:147</t>
  </si>
  <si>
    <t xml:space="preserve">№ 36:08:1700009:147-36/178/2023-2 </t>
  </si>
  <si>
    <t>Российская Федерация, Воронежская область, Воробьевский муниципальный район,   Березовское сельское поселение, с. Мужичье,  ул. Космонавтов, до пересечения с ул. Ленина</t>
  </si>
  <si>
    <t>36:08:0000000:1567</t>
  </si>
  <si>
    <t xml:space="preserve">№ 36:08:0000000:1567-36/178/2023-2 </t>
  </si>
  <si>
    <t>Российская Федерация, Воронежская область, Воробьевский муниципальный район,   Березовское сельское поселение, с. Мужичье, земельный участок расположен в западной части кадастрового квартала 36:08:3200004</t>
  </si>
  <si>
    <t>36:08:3200004:365</t>
  </si>
  <si>
    <t xml:space="preserve">№ 36:08:3200004:365-36/178/2023-2 </t>
  </si>
  <si>
    <t xml:space="preserve"> Воронежская область, Воробьевский муниципальный р-н,  с/п Березовское, с. Елизаветовка, ул. Октябрьская, земельный участок № 2</t>
  </si>
  <si>
    <t>36:08:0400005:225</t>
  </si>
  <si>
    <t xml:space="preserve">№ 36:08:0400005:225-36/178/2023-2 </t>
  </si>
  <si>
    <t>Российская Федерация, Воронежская область, Воробьевский муниципальный район,   Березовское сельское поселение, с. Мужичье, пер. Тепличный, уч. № 2</t>
  </si>
  <si>
    <t>36:08:0000000:1561</t>
  </si>
  <si>
    <t xml:space="preserve">№ 36:08:0000000:1561-36/178/2023-2 </t>
  </si>
  <si>
    <t xml:space="preserve"> Воронежская обл., Воробьевский муниципальный р-н,  с/п Березовское, с. Елизаветовка, ул. Пролетарская, земельный участок расположен в центральной части кадастрового квартала 36:08:0400013</t>
  </si>
  <si>
    <t>36:08:0400013:131</t>
  </si>
  <si>
    <t xml:space="preserve">№ 36:08:0400013:131-36/178/2023-2 </t>
  </si>
  <si>
    <t xml:space="preserve"> РФ, Воронежская обл., Воробьевский муниципальный район,   Березовское сельское поселение, с. Елизаветовка, ул. Луговая, земельный участок № 4</t>
  </si>
  <si>
    <t>36:08:0400014:191</t>
  </si>
  <si>
    <t xml:space="preserve">№ 36:08:0400014:191-36/178/2023-2 </t>
  </si>
  <si>
    <t xml:space="preserve"> Воронежская обл., Воробьевский муниципальный р-н,  с/п Березовское, с. Елизаветовка, ул. Октябрьская, земельный участок № 3</t>
  </si>
  <si>
    <t>36:08:0400004:182</t>
  </si>
  <si>
    <t xml:space="preserve">№ 36:08:0400004:182-36/178/2023-2 </t>
  </si>
  <si>
    <t>Российская Федерация, Воронежская область, Воробьевский муниципальный район,   Березовское сельское поселение, с. Мужичье,  пер. Школьный 1-й, уч. № 1</t>
  </si>
  <si>
    <t>36:08:0000000:1571</t>
  </si>
  <si>
    <t xml:space="preserve">№ 36:08:0000000:1571-36/178/2023-2 </t>
  </si>
  <si>
    <t>Российская Федерация, Воронежская область, Воробьевский муниципальный район,   Березовское сельское поселение, с. Мужичье,  пер. Мельничный, земельный участок № 1</t>
  </si>
  <si>
    <t>36:08:0000000:1569</t>
  </si>
  <si>
    <t xml:space="preserve">№ 36:08:0000000:1569-36/178/2023-2 </t>
  </si>
  <si>
    <t>Российская Федерация, Воронежская область, Воробьевский муниципальный район, Березовское сельское поселение, с. Мужичье,  дорога к ПЧ 09</t>
  </si>
  <si>
    <t>36:08:1700009:148</t>
  </si>
  <si>
    <t xml:space="preserve">№ 36:08:1700009:148-36/178/2023-2 </t>
  </si>
  <si>
    <t xml:space="preserve"> Россиская Федерация, Воронежская обл., Воробьевский муниципальный р-н,   с/п Березовское, с. Елизаветовка, ул. Луговая, земельный участок № 2</t>
  </si>
  <si>
    <t>36:08:3100004:209</t>
  </si>
  <si>
    <t xml:space="preserve">№ 36:08:3100004:209-36/178/2023-2 </t>
  </si>
  <si>
    <t>Российская Федерация, Воронежская область, Воробьевский муниципальный район, Березовское сельское поселение, с. Мужичье,  дорога к водозабору</t>
  </si>
  <si>
    <t>36:08:1700010:139</t>
  </si>
  <si>
    <t xml:space="preserve">№ 36:08:1700010:139-36/178/2023-2 </t>
  </si>
  <si>
    <t>Российская Федерация, Воронежская область, Воробьевский муниципальный район, Березовское сельское поселение, с. Мужичье,  пер. Тепличный, уч. № 3</t>
  </si>
  <si>
    <t>36:08:0000000:1570</t>
  </si>
  <si>
    <t xml:space="preserve">№ 36:08:0000000:1570-36/178/2023-2 </t>
  </si>
  <si>
    <t>Воронежская область, Воробьевский муниципальный р-н,   с/п Березовское, с. Елизаветовка, ул. Луговая, земельный участок расположен в восточной части кадастрового квартала 36:08:3100004</t>
  </si>
  <si>
    <t>36:08:3100004:208</t>
  </si>
  <si>
    <t xml:space="preserve">№ 36:08:3100004:208-36/178/2023-2 </t>
  </si>
  <si>
    <t>Российская Федерация, Воронежская область, Воробьевский муниципальный район, Березовское сельское поселение, с. Мужичье,  пер. Тепличный, уч. № 1</t>
  </si>
  <si>
    <t>36:08:0000000:1568</t>
  </si>
  <si>
    <t xml:space="preserve">№ 36:08:0000000:1568-36/178/2023-2 </t>
  </si>
  <si>
    <t>РФ, Воробьевский муниципальный район,    Березовское сельское поселение, с. Елизаветовка, ул. Октябрьская, земельный участок № 4</t>
  </si>
  <si>
    <t>36:08:0000000:1564</t>
  </si>
  <si>
    <t xml:space="preserve">№ 36:08:0000000:1564-36/178/2023-2 </t>
  </si>
  <si>
    <t>Земли населенных пунктов, разрешенное использование: спорт</t>
  </si>
  <si>
    <t>Земли сельскохозяйственного назначения, разрешенное использование: размещение автомобильных дорог</t>
  </si>
  <si>
    <t>Землисельскохозяйственного назначения, разрешенное использование: размещение автомобильных дорог</t>
  </si>
  <si>
    <t>Воронежская область, р-н Воробьевский, с. Лещаное, ул. Первомайская, 33 "б"</t>
  </si>
  <si>
    <t>36:08:1600009:151</t>
  </si>
  <si>
    <t>Земли населенных пунктов, разрешенное использование: дошкольное, начальное и среднее общее образование (код ВРИ 3.5.1)</t>
  </si>
  <si>
    <t>Воронежская область, муниципальный район Воробьевский, сельское  поселение Солонецкое, село Квашино, улица Калинина, земельный участок 2а</t>
  </si>
  <si>
    <t>36:08:0900013:1</t>
  </si>
  <si>
    <t>36:08:0900013:1-36/178/2018-1</t>
  </si>
  <si>
    <t>Воронежская область, р-н Воробьевский, п 1-го отделения совхоза "Краснопольский", ул. Садовая, 3</t>
  </si>
  <si>
    <t>36:08:1400004:38</t>
  </si>
  <si>
    <t>36:08:1400004:38-36/011/2017-1</t>
  </si>
  <si>
    <t>Земли населенных пунктов, разрешенное использование: объект народного образования (школа)</t>
  </si>
  <si>
    <t>Земли населенных пунктов, разрешенное использование: для размещения ФАП</t>
  </si>
  <si>
    <t>Воронежская область, р-н Воробьевский, п свх Краснопольский 1 отделение, ул. Гагарина, д. № 11</t>
  </si>
  <si>
    <t>36:08:1400004:12</t>
  </si>
  <si>
    <t>36-36-09/007/2012-366</t>
  </si>
  <si>
    <t>Российская Федерация, Воронежская область, Воробьевский муниципальный район, Березовское сельское поселение, с. Мужичье, пер. Мельничный, земельный участок № 2</t>
  </si>
  <si>
    <t>36:08:0000000:1572</t>
  </si>
  <si>
    <t>36:08:0000000:1572-36/178/2023-2</t>
  </si>
  <si>
    <t>Воронежская обл., Воробьевский муниципальный р-н,   с/п Березовское, с. Елизаветовка, ул. Луговая, земельный участок № 3</t>
  </si>
  <si>
    <t>36:08:0400015:153</t>
  </si>
  <si>
    <t xml:space="preserve">№ 36:08:0400015:153-36/178/2023-2 </t>
  </si>
  <si>
    <t>Российская Федерация, Воронежская область, Воробьевский муниципальный район, Березовское сельское поселение, с. Мужичье,  дорога к ПЧ 10</t>
  </si>
  <si>
    <t>36:08:1700009:149</t>
  </si>
  <si>
    <t xml:space="preserve">№ 36:08:1700009:149-36/178/2023-2 </t>
  </si>
  <si>
    <t>Воронежская обл., Воробьевский муниципальный р-н,   с/п Березовское, с. Елизаветовка, ул. Октябрьская, земельный участок № 1</t>
  </si>
  <si>
    <t>36:08:0000000:1562</t>
  </si>
  <si>
    <t xml:space="preserve">№ 36:08:0000000:1562-36/178/2023-2 </t>
  </si>
  <si>
    <t>РФ, Воронежская область, Воробьевский муниципальный район,    Березовское сельское поселение, с. Елизаветовка, ул. Чапаева, земельный участок № 1</t>
  </si>
  <si>
    <t>36:08:0000000:1563</t>
  </si>
  <si>
    <t xml:space="preserve">№ 36:08:0000000:1563-36/178/2023-2 </t>
  </si>
  <si>
    <t>РФ, Воронежская область, Воробьевский муниципальный район,    Березовское сельское поселение, с. Елизаветовка, ул. Лесная, отдома № 21 до пересечения с ул. Пролетарская</t>
  </si>
  <si>
    <t>36:08:0000000:1565</t>
  </si>
  <si>
    <t xml:space="preserve">№ 36:08:0000000:1565-36/178/2023-2 </t>
  </si>
  <si>
    <t>Земли населенных пунктов, разрешенное использование: для размещения и нужд МОУ "Поселковая средняя общеобразовательная школа"</t>
  </si>
  <si>
    <t>Воронежская обл., р-н Воробьевский, п. Центральной усадьбы совхоза "Воробьевский", ул. Садовая, № 14"а"</t>
  </si>
  <si>
    <t>36:08:1100007:22</t>
  </si>
  <si>
    <t>36:08:1100007:22-36/011/2017-1</t>
  </si>
  <si>
    <t>РФ, Воронежская область, Воробьевский муниципальный район,    Воробьевское сельское поселение, с. Воробьевка, ул. Калинина, д. 24и</t>
  </si>
  <si>
    <t>36:08:0101020:654</t>
  </si>
  <si>
    <t xml:space="preserve">№ 36:08:0101020:654-36/178/2023-1 </t>
  </si>
  <si>
    <t>Земли населенных пунктов, разрешенное использование: для производственных целей</t>
  </si>
  <si>
    <t>обл. Воронежская, р-н Воробьевский, п. Первомайский, земельный участок  расположен в юго-восточной части кадастрового  квартала 36:08:1000007</t>
  </si>
  <si>
    <t>36:08:1000007:13</t>
  </si>
  <si>
    <t xml:space="preserve">№ 36:08:1000007:13-36/178/2023-2 </t>
  </si>
  <si>
    <t>Воронежская область, р-н Воробьевский, с. Березовка, ул. Советская, 2а</t>
  </si>
  <si>
    <t>36:08:0200013:33</t>
  </si>
  <si>
    <t>Земли населенных пунктов, разрешенное использование: объект народного образования (дет.сад)</t>
  </si>
  <si>
    <t xml:space="preserve">№ 36:08:0200013:33-36/178/2023-4 </t>
  </si>
  <si>
    <t>Земли населенных пунктов, разрешенное использование: объект народного образования (Детсад)</t>
  </si>
  <si>
    <t>Воронежская область, р-н Воробьевский, с. Воробьевка, ул. 1 Мая, 167</t>
  </si>
  <si>
    <t>36:08:0102015:33</t>
  </si>
  <si>
    <t xml:space="preserve">№ 36:08:0102015:33-36/178/2023-1 </t>
  </si>
  <si>
    <t>Земли населенных пунктов, разрешенное использование: объект народного образования (СОШ)</t>
  </si>
  <si>
    <t>Воронежская область, р-н Воробьевский, с. Мужичье, пер. Школьный 2-й, 14</t>
  </si>
  <si>
    <t>36:08:1700016:34</t>
  </si>
  <si>
    <t xml:space="preserve">№ 36:08:1700016:34-36/178/2023-1 </t>
  </si>
  <si>
    <t>Земли населенных пунктов, разрешенное использование: для общественно-деловых целей</t>
  </si>
  <si>
    <t>Воронежская область, р-н Воробьевский, с. Новотолучеево, ул. Пролетарская, 57</t>
  </si>
  <si>
    <t>36:08:2500010:10</t>
  </si>
  <si>
    <t xml:space="preserve">№ 36:08:2500010:10-36/178/2023-1 </t>
  </si>
  <si>
    <t>Земли населенных пунктов, разрешенное использование: для строительства универсальной многофункциональной спортивной площадки</t>
  </si>
  <si>
    <t>Воронежская область, р-н Воробьевский, с. Мужичье, пер. Школьный 2, 14а</t>
  </si>
  <si>
    <t>36:08:1700016:79</t>
  </si>
  <si>
    <t xml:space="preserve">Земли населенных пунктов, разрешенное использование: объект народного образования </t>
  </si>
  <si>
    <t>Воронежская область, р-н Воробьевский, с. Рудня, ул. 40 лет Октября, 66А</t>
  </si>
  <si>
    <t xml:space="preserve">№ 36:08:1700016:79-36/178/2023-1 </t>
  </si>
  <si>
    <t>36:08:2400006:98</t>
  </si>
  <si>
    <t xml:space="preserve">№ 36:08:2400006:98-36/178/2023-1 </t>
  </si>
  <si>
    <t>Земли населенных пунктов, разрешенное использование: земли учреждений физкультуры и спорта (Районный отдел по ф/п и спорту)</t>
  </si>
  <si>
    <t>Воронежская область, р-н Воробьевский, с. Воробьевка, ул. 60 лет Октября, 1з</t>
  </si>
  <si>
    <t>36:08:0101018:18</t>
  </si>
  <si>
    <t xml:space="preserve">№ 36:08:0101018:18-36/178/2023-3 </t>
  </si>
  <si>
    <t>Земли населенных пунктов, разрешенное использование: для использования здания гаража</t>
  </si>
  <si>
    <t>Воронежская область, р-н Воробьевский, с. Воробьевка, пл. Свободы, 1, стр. 1</t>
  </si>
  <si>
    <t>36:08:0101009:58</t>
  </si>
  <si>
    <t xml:space="preserve">№ 36:08:0101009:58-36/178/2023-2 </t>
  </si>
  <si>
    <t xml:space="preserve">Земли населенных пунктов, разрешенное использование: объекты народного образования </t>
  </si>
  <si>
    <t>Воронежская область, р-н Воробьевский, с. Рудня, земельный участок расположен в северо-восточной части кадастрового квартала 36:08: 2400014</t>
  </si>
  <si>
    <t>36:08:2400014:51</t>
  </si>
  <si>
    <t xml:space="preserve">№ 36:08:2400014:51-36/178/2023-1 </t>
  </si>
  <si>
    <t>Воронежская область, р-н Воробьевский, с. Рудня, земельный участок расположен в северо-восточной части кадастрового квартала 36:08: 2400008</t>
  </si>
  <si>
    <t>36:08:2400008:33</t>
  </si>
  <si>
    <t xml:space="preserve">№ 36:08:2400008:33-36/178/2023-1 </t>
  </si>
  <si>
    <t xml:space="preserve">Земли населенных пунктов, разрешенное использование: земли учреждений и организаций народного образования </t>
  </si>
  <si>
    <t>Воронежская область, р-н Воробьевский, с. Банное, ул. Ленина,26</t>
  </si>
  <si>
    <t>36:08:1800007:10</t>
  </si>
  <si>
    <t>№ 36:08:1800007:10-36/178/2023-2</t>
  </si>
  <si>
    <t>Земли населенных пунктов, разрешенное использование: объект народного образования (нач.школа)</t>
  </si>
  <si>
    <t>Воронежская область, р-н Воробьевский, п. Первомайский, ул. Первомайская, 19</t>
  </si>
  <si>
    <t>36:08:0000003:26</t>
  </si>
  <si>
    <t>№ 36:08:0000003:26-36/178/2023-2</t>
  </si>
  <si>
    <t>36:08:0000000:1603</t>
  </si>
  <si>
    <t>36:08:0000000:1601</t>
  </si>
  <si>
    <t>36:08:0300007:181</t>
  </si>
  <si>
    <t>36:08:0000000:1606</t>
  </si>
  <si>
    <t>36:08:0000000:1602</t>
  </si>
  <si>
    <t>36:08:0800001:170</t>
  </si>
  <si>
    <t>36:08:0000000:1605</t>
  </si>
  <si>
    <t>36:08:0000000:1604</t>
  </si>
  <si>
    <t>36:08:0000000:1607</t>
  </si>
  <si>
    <t>36:08:0000000:1608</t>
  </si>
  <si>
    <t>36:08:0800001:169</t>
  </si>
  <si>
    <t>Малая спортивная площадка для подготовки и сдачи норм ГТО</t>
  </si>
  <si>
    <t>МКУ ДО "Воробьёвская спорттивная школа"</t>
  </si>
  <si>
    <t>25.08.2022 г.</t>
  </si>
  <si>
    <t>Получена в рамках федерального проекта "Спорт - норма жизни" национального проекта "Демография" (Акт приема-передачи № 3 от 25.08.2022 г.)</t>
  </si>
  <si>
    <t>X96A66R33N0948322</t>
  </si>
  <si>
    <t>С135КМ136</t>
  </si>
  <si>
    <t>Специальный, автобус для перевозки детей ГАЗ GAZelle NEXT</t>
  </si>
  <si>
    <t xml:space="preserve">09.03.2023 г. </t>
  </si>
  <si>
    <t>Свидетельство о государственной регистрации 99 39 449938 от 09.03.2023 г</t>
  </si>
  <si>
    <t>MARTIN AUDIO SX 218 сабвуфер, пассивный, 2х18</t>
  </si>
  <si>
    <t>03.04.2023 г.</t>
  </si>
  <si>
    <t>Принята в мун.соб-ть из Воробьевского сельского поселения (Акт о приеме-передачи №2 от 03.04.2023 г.)</t>
  </si>
  <si>
    <t>Автомобиль AUDI A6</t>
  </si>
  <si>
    <t>WAUZZZ4G8CN026522</t>
  </si>
  <si>
    <t>Свидетельство о государственной регистрации 99 39 449848 от 02.03.2023 г</t>
  </si>
  <si>
    <t>Машина для выемки грунта ЭБП-11.1</t>
  </si>
  <si>
    <t>210/Y3992PZ01P6222123</t>
  </si>
  <si>
    <t>36ЕТ9073</t>
  </si>
  <si>
    <t>Свидетельство о государственной регистрации СМ 608486 от 03.07.2023 г</t>
  </si>
  <si>
    <t xml:space="preserve">03.07.2023 г. </t>
  </si>
  <si>
    <t>ВАЗ 21070</t>
  </si>
  <si>
    <t>ХТА21070021511572</t>
  </si>
  <si>
    <t>С 601МЕ 136</t>
  </si>
  <si>
    <t>Свидетельство о государственной регистрации  99 46 293293 от 18.07.2023 г</t>
  </si>
  <si>
    <t>18.07.2023 г.</t>
  </si>
  <si>
    <t>МКУ ДО "Воробьёвская спортивная школа"</t>
  </si>
  <si>
    <t>Администрация Воробьёвского муниципального района</t>
  </si>
  <si>
    <t>МКОУ ДО "Воробьёвская спортивная школа"</t>
  </si>
  <si>
    <t>Воробьевский р-н, с. Воробьевка, ул. Совесткая, 1 г, стр. 2</t>
  </si>
  <si>
    <t>36:08:0600004:181</t>
  </si>
  <si>
    <t>Собственность 36:08:0600004:181-36/178/2023-1</t>
  </si>
  <si>
    <t>Земли населенных пунктов. Вид разрешенного использования: государственное управление</t>
  </si>
  <si>
    <t>Погрузчик АМКОДОР -342С4</t>
  </si>
  <si>
    <t>ABY342C4НР0003827</t>
  </si>
  <si>
    <t>36 ЕТ 9153</t>
  </si>
  <si>
    <t>Свидетельство о государственной регистрации  самоходной машины и других видов техники СМ 611246 от 06.10.2023</t>
  </si>
  <si>
    <t>Российская Федерация, Воронежская область, Воробьевский муниципальный р-н, с/п Березовское, с. Мужичье, пер. Школьный 2-й, от дома № 1 до дома № 15</t>
  </si>
  <si>
    <t>№ 36:08:0000000:1603-36/178/2023-2</t>
  </si>
  <si>
    <t xml:space="preserve"> Воронежская область, Воробьевский муниципальный р-н, с/п Березовское, с. Мужичье, ул. Ленина, Российская Федерация, от дома № 455 до дома № 469</t>
  </si>
  <si>
    <t>№ 36:08:0000000:1601-36/178/2023-2</t>
  </si>
  <si>
    <t>Российская Федерация, Воронежская область, Воробьевский муниципальный р-н, с. Верхнетолучеево, проезд улица Свободы - кладбище, уч. № 1</t>
  </si>
  <si>
    <t>№ 36:08:0300007:181-36/178/2023-2</t>
  </si>
  <si>
    <t>Российская Федерация, Воронежская обл., Воробьевский муниципальный р-н, с/п Березовское, с. Верхнетолучеево, ул. Свободы</t>
  </si>
  <si>
    <t>№ 36:08:0000000:1606-36/178/2023-2</t>
  </si>
  <si>
    <t xml:space="preserve"> Воронежская область, Воробьевский муниципальный р-н, с/п Березовское, с. Мужичье, ул. Ленина, Российская Федерация, от дома № 455 до дома № 308</t>
  </si>
  <si>
    <t>№ 36:08:0000000:1602-36/178/2023-2</t>
  </si>
  <si>
    <t xml:space="preserve"> Воронежская область, Воробьевский муниципальный р-н, с/п Березовское, п. Мирный, ул. Заречная, Российская Федерация, от дома № 10 до дома № 18</t>
  </si>
  <si>
    <t>№ 36:08:0800001:170-36/178/2023-2</t>
  </si>
  <si>
    <t xml:space="preserve"> Воронежская область, Воробьевский  р-н, с/п Березовское, с. Верхнетолучеево, проезд ул. Свободы - кладбище, 2</t>
  </si>
  <si>
    <t>№ 36:08:0000000:1605-36/178/2023-2</t>
  </si>
  <si>
    <t xml:space="preserve"> Воронежская область, Воробьевский  муниципальный р-н, с/п Березовское, с. Верхнетолучеево, пер. Нижний</t>
  </si>
  <si>
    <t>Российская Федерация, Воронежская область, Воробьевский р-н, с/п Березовское, с. Верхнетолучеево, пер. Верхний</t>
  </si>
  <si>
    <t>№ 36:08:0000000:1607-36/178/2023-2</t>
  </si>
  <si>
    <t xml:space="preserve"> Воронежская область, Воробьевский  муниципальный р-н, с/п Березовское, с. Мужичье, пер. Школьный 2-й, Российская Федерация, от дома № 15 до дома № 21</t>
  </si>
  <si>
    <t>№ 36:08:0000000:1608-36/178/2023-2</t>
  </si>
  <si>
    <t>Российская Федерация, Воронежская область, Воробьевский муниципальный район,  Березовское сельское поселение, пос. Мирный, улица Заречная, от дома № 2 до дома № 10</t>
  </si>
  <si>
    <t>№ 36:08:0800001:169-36/178/2023-2</t>
  </si>
  <si>
    <t xml:space="preserve"> Воронежская область, р-н Воробьевский  с. Верхний Бык, ул. Ленина, д. 5</t>
  </si>
  <si>
    <t>36:08:0500008:18</t>
  </si>
  <si>
    <t>№ 36:08:0800008:18-36/178/2023-1</t>
  </si>
  <si>
    <t>36:08:1100007:287</t>
  </si>
  <si>
    <t>Собственность 36:08:1100007:287-36/178/2023-1</t>
  </si>
  <si>
    <t>36:08:1800007:164</t>
  </si>
  <si>
    <t>Собственность 36:08:1800007:164-36/178/2023-1</t>
  </si>
  <si>
    <t>36:08:2600006:49</t>
  </si>
  <si>
    <t>№ 36:08:2600006:49-36/178/2023-1</t>
  </si>
  <si>
    <t xml:space="preserve"> Воронежская обл., р-н Воробьевский,  с.Солонцы, ул. Садовая, 1б</t>
  </si>
  <si>
    <t>Земли населенных пунктов, разрешенное использование: по объекты общего пользования</t>
  </si>
  <si>
    <t xml:space="preserve"> Воронежская обл., р-н Воробьевский,  с.Березовка, пл. Победы, 6а</t>
  </si>
  <si>
    <t>36:08:0200013:59</t>
  </si>
  <si>
    <t>№ 36:08:0200013:59-36/178/2023-1</t>
  </si>
  <si>
    <t>Земли населенных пунктов, разрешенное использование:для использования под объектами народного образования</t>
  </si>
  <si>
    <t xml:space="preserve"> Воронежская обл., р-н Воробьевский,  с.Рудня, ул. 40 лет Октября, 66Б</t>
  </si>
  <si>
    <t>36:08:2400006:99</t>
  </si>
  <si>
    <t>№ 36:08:2400006:99-36/178/2023-1</t>
  </si>
  <si>
    <t>Земли населенных пунктов, разрешенное использование:объект здравоохранения (медпункт)</t>
  </si>
  <si>
    <t>обл. Воронежская, р-н Воробьевский, х. Гринев, ул. Дзержинского</t>
  </si>
  <si>
    <t>36:08:3000004:24</t>
  </si>
  <si>
    <t>№ 36:08:3000004:24-36/178/2023-1</t>
  </si>
  <si>
    <t>Российская Федерация, Воронежская область, Воробьёвский муниципальный район, сельское поселение Березовское, с. Банное, ул. Комарова</t>
  </si>
  <si>
    <t>36:08:00000001621</t>
  </si>
  <si>
    <t>№ 36:08:0000000:1621-36/178/2023-2</t>
  </si>
  <si>
    <t>Воронежская область, Воробьёвский муниципальный район, с/п Березовское, с. Банное, пер. Коммунальный, Российская Федерация, от дома № 17 до пересечения с улицей Ленина</t>
  </si>
  <si>
    <t>36:08:1800008:191</t>
  </si>
  <si>
    <t>№ 36:08:1800008:191-36/178/2023-2</t>
  </si>
  <si>
    <t>Воронежская область, Воробьёвский муниципальный район, с/п Березовское, с. Банное, ул. Ленина, Российская Федерация, от воинского захоронения до ФАПа</t>
  </si>
  <si>
    <t>36:08:0000000:1625</t>
  </si>
  <si>
    <t>№ 36:08:0000000:1625-36/178/2023-2</t>
  </si>
  <si>
    <t>36:08:0000000:1620</t>
  </si>
  <si>
    <t>Российская Федерация, Воронежская область, Воробьёвский муниципальный район, сельское поселение Березовское, с. Банное, ул. Ленина</t>
  </si>
  <si>
    <t>№ 36:08:0000000:1620-36/178/2023-2</t>
  </si>
  <si>
    <t>Воронежская область, Воробьёвский муниципальный район, с/п Березовское, с. Банное, ул. Городская</t>
  </si>
  <si>
    <t>36:08:0000000:1624</t>
  </si>
  <si>
    <t>№ 36:08:0000000:1624-36/178/2023-2</t>
  </si>
  <si>
    <t>36:08:0000000:1622</t>
  </si>
  <si>
    <t>Российская Федерация, Воронежская область, Воробьёвский муниципальный район, с/п Березовское, с. Банное, ул. Гагарина</t>
  </si>
  <si>
    <t>№ 36:08:0000000:1622-36/178/2023-2</t>
  </si>
  <si>
    <t>Российская Федерация, Воронежская обл., Воробьёвский муниципальный р-н, с/п Березовское, с. Банное, пер. Коммунальный, от пересечения с улицы Ленина до  дома № 17</t>
  </si>
  <si>
    <t>36:08:1800008:190</t>
  </si>
  <si>
    <t>№ 36:08:1800008:190-36/178/2023-2</t>
  </si>
  <si>
    <t xml:space="preserve"> Воронежская область, Воробьёвский муниципальный р-н, с/п Березовское, с. Банное, ул. Гагарина, Российская Федерация, от дома № 13 до дома № 17</t>
  </si>
  <si>
    <t>36:08:1800008:192</t>
  </si>
  <si>
    <t>№ 36:08:1800008:192-36/178/2023-2</t>
  </si>
  <si>
    <t xml:space="preserve"> Воронежская область, Воробьёвский муниципальный район, с. Банное, ул. Байкал</t>
  </si>
  <si>
    <t>36:08:0000000:1623</t>
  </si>
  <si>
    <t>№ 36:08:0000000:1623-36/178/2023-2</t>
  </si>
  <si>
    <t xml:space="preserve"> Воронежская область, Воробьёвский муниципальный р-н, с/п Березовское, с. Банное, ул. Красная, земельный участок расположен в центральной части кадастрового квартала 36:08:1800011</t>
  </si>
  <si>
    <t>36:08:1800011:161</t>
  </si>
  <si>
    <t>№ 36:08:1800011:161 -36/178/2023-2</t>
  </si>
  <si>
    <t xml:space="preserve"> Воронежская область, Воробьёвский муниципальный р-н, с/п Березовское, п. Мирный, ул. Зеленая, до дома № 2</t>
  </si>
  <si>
    <t>36:08:0800002:252</t>
  </si>
  <si>
    <t>№ 36:08:0800002:252 -36/178/2023-2</t>
  </si>
  <si>
    <t>Российская Федерация, Воронежская область, Воробьёвский муниципальный р-н, с/п Березовское, п. Мирный, ул. Зеленая</t>
  </si>
  <si>
    <t>36:08:0000000:1612</t>
  </si>
  <si>
    <t>№ 36:08:0000000:1612 -36/178/2023-2</t>
  </si>
  <si>
    <t>Российская Федерация, Воронежская область, Воробьёвский муниципальный р-н, с/п Березовское, п. Мирный, ул. Зеленая, до дома № 12</t>
  </si>
  <si>
    <t>36:08:0800002:251</t>
  </si>
  <si>
    <t>№ 36:08:0800002:251 -36/178/2023-2</t>
  </si>
  <si>
    <t>Автомобиль LADA ВАЗ 211540 LADA SAMARA</t>
  </si>
  <si>
    <t>ХТА21154084597090</t>
  </si>
  <si>
    <t>С 263 ОМ 36</t>
  </si>
  <si>
    <t>Отдел по образованию администрации Воробьёвского муниципального района</t>
  </si>
  <si>
    <t>Свидетельство о регистрации ТС 99 46 294800 от 14.12.2023</t>
  </si>
  <si>
    <t>36:08:0000000:1632</t>
  </si>
  <si>
    <t>36:08:0000000:1626</t>
  </si>
  <si>
    <t>36:08:3200005:174</t>
  </si>
  <si>
    <t>36:08:0600003:287</t>
  </si>
  <si>
    <t>36:08:0000000:1631</t>
  </si>
  <si>
    <t>36:08:0000000:1630</t>
  </si>
  <si>
    <t>36:08:0000000:1629</t>
  </si>
  <si>
    <t>36:08:0000000:1628</t>
  </si>
  <si>
    <t>36:08:0000000:1627</t>
  </si>
  <si>
    <t>36:08:0600006:216</t>
  </si>
  <si>
    <t>РФ, Воронежская область, Воробьёвский муниципальный район, Березовское сельское поселение, с. Нижний Бык, ул. Дзержинского</t>
  </si>
  <si>
    <t>№ 36:08:0000000:1632 -36/178/2023-2</t>
  </si>
  <si>
    <t>Воронежская область, Воробьёвский муниципальный р-н, с/п Березовское, с.Нижний Бык, ул. Мира</t>
  </si>
  <si>
    <t>№ 36:08:0000000:1626 -36/178/2023-2</t>
  </si>
  <si>
    <t xml:space="preserve">Воронежская область, Воробьёвский муниципальный р-н, с/п Березовское, с.Нижний Бык, Российская Федерация, земельный участок расположен в юго-западной части кадастрового квартала 36:08:3200005 </t>
  </si>
  <si>
    <t>№ 36:08:3200005:174 -36/178/2023-2</t>
  </si>
  <si>
    <t>РФ, Воронежская область, Воробьёвский муниципальный район,  Березовское сельское поселение, с.Нижний Бык, улица Шапошникова, земельный участок расположен в центральной части кадастрового квартала 36:08:0600003</t>
  </si>
  <si>
    <t>№ 36:08:0600003:287 -36/178/2023-2</t>
  </si>
  <si>
    <t>РФ, Воронежская область, Воробьёвский муниципальный район,  Березовское сельское поселение, село Нижний Бык, улица Дзержинского, до дома № 19</t>
  </si>
  <si>
    <t>№ 36:08:0000000:1631 -36/178/2023-2</t>
  </si>
  <si>
    <t>РФ, Воронежская область, Воробьёвский муниципальный район,  Березовское сельское поселение, село Нижний Бык, улица Молодежная</t>
  </si>
  <si>
    <t>№ 36:08:0000000:1630 -36/178/2023-2</t>
  </si>
  <si>
    <t xml:space="preserve"> Воронежская область, Воробьёвский муниципальный район,  с/п Березовское, село Нижний Бык, ул. Горького</t>
  </si>
  <si>
    <t>№ 36:08:0000000:1629 -36/178/2023-2</t>
  </si>
  <si>
    <t xml:space="preserve"> Воронежская область, Воробьёвский муниципальный район,  с/п Березовское, село Нижний Бык, ул. Озерная</t>
  </si>
  <si>
    <t>№ 36:08:0000000:1628 -36/178/2023-2</t>
  </si>
  <si>
    <t xml:space="preserve"> Воронежская область, р-н Воробьёвский,  с/п Березовское, село Нижний Бык, ул. Озерная, Российская Федерация, земельный участок 14</t>
  </si>
  <si>
    <t>№ 36:08:0000000:1627 -36/178/2023-2</t>
  </si>
  <si>
    <t xml:space="preserve"> Воронежская область, Воробьёвский муниципальный р-н,  с/п Березовское, с. Нижний Бык, ул. Мира, Российская Федерация, земельный участок расположен в северной части кадастрового квартала 36:08:0600006</t>
  </si>
  <si>
    <t>№ 36:08:0600006:216 -36/178/2023-2</t>
  </si>
  <si>
    <t>Земли населенных пунктов, разрешенное использование: предоставление коммунальных услуг</t>
  </si>
  <si>
    <t xml:space="preserve"> Воронежская область, Воробьёвский муниципальный район,  с/п Березовское, с. Верхний Бык, ул. Молодежная</t>
  </si>
  <si>
    <t>36:08:0000000:1638</t>
  </si>
  <si>
    <t>36:08:0000000:1640</t>
  </si>
  <si>
    <t>36:08:0000000:1634</t>
  </si>
  <si>
    <t>36:08:3200014:229</t>
  </si>
  <si>
    <t>36:08:0500012:179</t>
  </si>
  <si>
    <t>36:08:0000000:1643</t>
  </si>
  <si>
    <t>36:08:0500011:169</t>
  </si>
  <si>
    <t>36:08:0000000:1636</t>
  </si>
  <si>
    <t>36:08:0000000:1635</t>
  </si>
  <si>
    <t>36:08:0000000:1642</t>
  </si>
  <si>
    <t>36:08:0000000:1637</t>
  </si>
  <si>
    <t>36:08:0000000:1641</t>
  </si>
  <si>
    <t>36:08:0000000:1639</t>
  </si>
  <si>
    <t>36:08:0000000:1644</t>
  </si>
  <si>
    <t>36:08:0101034:113</t>
  </si>
  <si>
    <t>36:08:1200009:274</t>
  </si>
  <si>
    <t>по состоянию на 01.01.2024 г.</t>
  </si>
  <si>
    <t>Остаточная стоимость на 01.01.2024г.</t>
  </si>
  <si>
    <t>Предоставлено в безвозмездное пользование  БФ "Терпение" (договор № 5 от 21.11.2023 г)</t>
  </si>
  <si>
    <t>Квартира (помещение)</t>
  </si>
  <si>
    <t>Воронежская область, р-н Воробьёвский, с. Воробьевка, ул. Советская, д. 4, кв. 5</t>
  </si>
  <si>
    <t>Этаж № 2</t>
  </si>
  <si>
    <t xml:space="preserve">Собственность 36:08:0101034:113-36/178/2023-3 от 21.08.2023 г. </t>
  </si>
  <si>
    <t>21.08.2023 г.</t>
  </si>
  <si>
    <t>Собственность 36:08:1200009:274-36/178/2023-1</t>
  </si>
  <si>
    <t xml:space="preserve">Оперативное управление 36:08:2400006:179-36/178/2019-1  от 24.07.2019 </t>
  </si>
  <si>
    <t>МКУ "Центр развития образования"</t>
  </si>
  <si>
    <t>18.12.2023 г.</t>
  </si>
  <si>
    <t>№ 36:08:0000000:1638-36/178/2023-2</t>
  </si>
  <si>
    <t xml:space="preserve"> Воронежская область, Воробьёвский муниципальный район,   Березовское сельское поселение, с. Банное, ул. Рынок</t>
  </si>
  <si>
    <t>15.12.2023 г.</t>
  </si>
  <si>
    <t>№ 36:08:0000000:1640-36/178/2023-2</t>
  </si>
  <si>
    <t xml:space="preserve"> Воронежская область, Воробьёвский муниципальный район,  с/п Березовское, с. Банное, ул. Садовая</t>
  </si>
  <si>
    <t>№ 36:08:0000000:1634-36/178/2023-2</t>
  </si>
  <si>
    <t>Земли селькохозяйственного назначения, разрешенное использование: размещение автомобильных дорог</t>
  </si>
  <si>
    <t xml:space="preserve"> Воронежская область, Воробьёвский р-н,  с/п Березовское, земельный участок расположен в северо-восточной части кадастрового квартала 36:08:3200014</t>
  </si>
  <si>
    <t>№ 36:08:3200014:229-36/178/2023-2</t>
  </si>
  <si>
    <t xml:space="preserve"> Воронежская область, Воробьёвский р-н,  с. Верхний Бык, земельный участок расположенн в восточной части кадастрового квартала 36:08:0500012</t>
  </si>
  <si>
    <t>№ 36:08:0500012:179-36/178/2023-2</t>
  </si>
  <si>
    <t>Раздел 1 недвижимое имущество муниципальной собственности Воробьевского муниципального района Воронежской области (земельные участки) по состоянию на 01.01.2024 г.</t>
  </si>
  <si>
    <t xml:space="preserve"> Воронежская область, Воробьёвский р-н,  с. Верхний Бык, ул. Подгорная</t>
  </si>
  <si>
    <t>№ 36:08:0000000:1643-36/178/2023-2</t>
  </si>
  <si>
    <t xml:space="preserve"> Воронежская область, Воробьёвский муниципальный р-н,  с/п Березовское, село Верхний Бык, земельный участок расположен в южной части кадастрового квартала 36:08:0500011</t>
  </si>
  <si>
    <t>№ 36:08:0500011:169-36/178/2023-2</t>
  </si>
  <si>
    <t xml:space="preserve"> Воронежская область, Воробьёвский  р-н,  с/п Березовское, село Верхний Бык, земельный участок расположен в восточной  части кадастрового квартала 36:08:0500005</t>
  </si>
  <si>
    <t>№ 36:08:0000000:1636-36/178/2023-2</t>
  </si>
  <si>
    <t xml:space="preserve"> Воронежская область, Воробьёвский р-н,  с. Верхний Бык, ул. Заречная</t>
  </si>
  <si>
    <t>№ 36:08:0000000:1635-36/178/2023-2</t>
  </si>
  <si>
    <t xml:space="preserve"> Воронежская область, Воробьёвский муниципальный район,  Березовское сельское поселение, с. Верхний Бык, ул. Калинина</t>
  </si>
  <si>
    <t>№ 36:08:0000000:1642-36/178/2023-2</t>
  </si>
  <si>
    <t xml:space="preserve"> Воронежская область, Воробьёвский  р-н,  с/п Березовское, с. Верхний Бык, земельный участок расположен в юго-восточной  части кадастрового квартала 36:08:0500008</t>
  </si>
  <si>
    <t>№ 36:08:0000000:1637-36/178/2023-2</t>
  </si>
  <si>
    <t xml:space="preserve"> Российская Федерация, Воронежская область, Воробьёвский муниципальный район,  Березовское сельское поселение, с. Верхний Бык, земельный участок расположен в восточной части кадастрового квартала</t>
  </si>
  <si>
    <t>№ 36:08:0000000:1641-36/178/2023-2</t>
  </si>
  <si>
    <t xml:space="preserve"> Российская Федерация, Воронежская область, Воробьёвский муниципальный район,  с/пБерезовское, с. Верхний Бык, земельный участок расположен в южной части кадастрового квартала 36:08:0500009</t>
  </si>
  <si>
    <t>№ 36:08:0000000:1639-36/178/2023-2</t>
  </si>
  <si>
    <t xml:space="preserve"> Воронежская область, Воробьёвский  муниципальный район,   Березовское сельское поселение, с. Верхний Бык, ул. Заречная</t>
  </si>
  <si>
    <t>№ 36:08:0000000:1644-36/178/2023-2</t>
  </si>
  <si>
    <t>Оперативное управление 36:08:0101020:327-36/178/2023-1 от 29.09.2023 г.</t>
  </si>
  <si>
    <t>С 216 КМ 136</t>
  </si>
  <si>
    <t>Св-во о рег. 99 44 485679 от 23.05.2023 г.</t>
  </si>
  <si>
    <t>Свидетельство о регистрации ТС 99 46 294782 от 14.12.2023</t>
  </si>
  <si>
    <t>Котёл КСВа-0,63 МВт</t>
  </si>
  <si>
    <t>Теплообменник КСВа-0,63 МВт</t>
  </si>
  <si>
    <t>Муниципальный контракт на приобретение оборудования для котельных (котлов водогрейных, частей котлов водогрейных) от 05.08.2022 г.</t>
  </si>
  <si>
    <t>05.08.2022 г.</t>
  </si>
  <si>
    <t>Свидетельство о регистрации ТС 3652 № 529538</t>
  </si>
  <si>
    <t>05.10.2017 г.</t>
  </si>
  <si>
    <t>Свидетельство о регистрации ТС 36 УК 272906</t>
  </si>
  <si>
    <t>июль 2010 г.</t>
  </si>
  <si>
    <t>Свидетельство о регистрации ТС 99 23 728263</t>
  </si>
  <si>
    <t>09.12.2010 г.</t>
  </si>
  <si>
    <t>С 354 МЕ 36</t>
  </si>
  <si>
    <t>Муниципальное казенное учреждение дополнительного образования "Воробьёвская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</si>
</sst>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;@"/>
    <numFmt numFmtId="166" formatCode="0.0000"/>
    <numFmt numFmtId="167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9"/>
      <color indexed="8"/>
      <name val="Calibri"/>
      <family val="2"/>
      <charset val="204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b/>
      <i/>
      <sz val="9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8"/>
      <name val="Arial"/>
      <family val="2"/>
      <charset val="204"/>
    </font>
    <font>
      <sz val="9"/>
      <name val="Cambria"/>
      <family val="1"/>
      <charset val="204"/>
      <scheme val="major"/>
    </font>
    <font>
      <sz val="1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9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C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wrapText="1"/>
    </xf>
    <xf numFmtId="166" fontId="7" fillId="0" borderId="1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7" fillId="0" borderId="1" xfId="0" applyNumberFormat="1" applyFont="1" applyFill="1" applyBorder="1" applyAlignment="1">
      <alignment wrapText="1"/>
    </xf>
    <xf numFmtId="2" fontId="0" fillId="0" borderId="0" xfId="0" applyNumberFormat="1"/>
    <xf numFmtId="0" fontId="0" fillId="0" borderId="0" xfId="0" applyFill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16" fillId="0" borderId="0" xfId="0" applyFont="1" applyFill="1" applyAlignment="1">
      <alignment horizontal="left"/>
    </xf>
    <xf numFmtId="2" fontId="16" fillId="0" borderId="0" xfId="0" applyNumberFormat="1" applyFont="1" applyFill="1" applyAlignment="1">
      <alignment horizontal="left"/>
    </xf>
    <xf numFmtId="0" fontId="24" fillId="0" borderId="0" xfId="0" applyFont="1"/>
    <xf numFmtId="0" fontId="0" fillId="0" borderId="0" xfId="0" applyFill="1"/>
    <xf numFmtId="0" fontId="6" fillId="0" borderId="0" xfId="0" applyFont="1" applyFill="1" applyAlignment="1"/>
    <xf numFmtId="0" fontId="0" fillId="0" borderId="0" xfId="0" applyFill="1"/>
    <xf numFmtId="0" fontId="2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/>
    <xf numFmtId="0" fontId="18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/>
    <xf numFmtId="0" fontId="18" fillId="0" borderId="1" xfId="0" applyFont="1" applyFill="1" applyBorder="1" applyAlignment="1">
      <alignment horizontal="left" wrapText="1"/>
    </xf>
    <xf numFmtId="14" fontId="23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14" fillId="2" borderId="1" xfId="0" applyFont="1" applyFill="1" applyBorder="1"/>
    <xf numFmtId="0" fontId="23" fillId="2" borderId="1" xfId="0" applyFont="1" applyFill="1" applyBorder="1"/>
    <xf numFmtId="0" fontId="18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167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wrapText="1"/>
    </xf>
    <xf numFmtId="14" fontId="23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0" fillId="2" borderId="1" xfId="0" applyFill="1" applyBorder="1"/>
    <xf numFmtId="0" fontId="9" fillId="2" borderId="1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6" fontId="7" fillId="2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vertical="top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0" fillId="2" borderId="0" xfId="0" applyFill="1"/>
    <xf numFmtId="0" fontId="18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center" wrapText="1"/>
    </xf>
    <xf numFmtId="167" fontId="1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22" fillId="2" borderId="3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justify" vertical="center" wrapText="1"/>
    </xf>
    <xf numFmtId="14" fontId="23" fillId="2" borderId="1" xfId="0" applyNumberFormat="1" applyFont="1" applyFill="1" applyBorder="1" applyAlignment="1">
      <alignment vertical="center"/>
    </xf>
    <xf numFmtId="14" fontId="2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justify" vertical="top" wrapText="1"/>
    </xf>
    <xf numFmtId="0" fontId="13" fillId="2" borderId="3" xfId="0" applyFont="1" applyFill="1" applyBorder="1" applyAlignment="1">
      <alignment horizontal="justify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wrapText="1"/>
    </xf>
    <xf numFmtId="14" fontId="30" fillId="2" borderId="3" xfId="0" applyNumberFormat="1" applyFont="1" applyFill="1" applyBorder="1"/>
    <xf numFmtId="0" fontId="17" fillId="2" borderId="1" xfId="0" applyFont="1" applyFill="1" applyBorder="1" applyAlignment="1">
      <alignment wrapText="1"/>
    </xf>
    <xf numFmtId="0" fontId="23" fillId="2" borderId="3" xfId="0" applyFont="1" applyFill="1" applyBorder="1" applyAlignment="1">
      <alignment horizontal="center" vertical="center"/>
    </xf>
    <xf numFmtId="17" fontId="18" fillId="2" borderId="1" xfId="0" applyNumberFormat="1" applyFont="1" applyFill="1" applyBorder="1" applyAlignment="1">
      <alignment horizontal="center" vertical="center" wrapText="1"/>
    </xf>
    <xf numFmtId="14" fontId="23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top" wrapText="1"/>
    </xf>
    <xf numFmtId="49" fontId="23" fillId="2" borderId="1" xfId="0" applyNumberFormat="1" applyFont="1" applyFill="1" applyBorder="1" applyAlignment="1">
      <alignment wrapText="1"/>
    </xf>
    <xf numFmtId="14" fontId="23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0" fontId="32" fillId="2" borderId="0" xfId="0" applyFont="1" applyFill="1" applyAlignment="1">
      <alignment horizontal="center" wrapText="1"/>
    </xf>
    <xf numFmtId="0" fontId="3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ont="1" applyFill="1"/>
    <xf numFmtId="2" fontId="21" fillId="2" borderId="0" xfId="0" applyNumberFormat="1" applyFont="1" applyFill="1"/>
    <xf numFmtId="2" fontId="35" fillId="2" borderId="0" xfId="0" applyNumberFormat="1" applyFont="1" applyFill="1" applyAlignment="1">
      <alignment horizontal="left"/>
    </xf>
    <xf numFmtId="0" fontId="21" fillId="2" borderId="0" xfId="0" applyFont="1" applyFill="1"/>
    <xf numFmtId="2" fontId="3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166" fontId="3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top" wrapText="1"/>
    </xf>
    <xf numFmtId="0" fontId="39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41" fillId="2" borderId="1" xfId="0" applyNumberFormat="1" applyFont="1" applyFill="1" applyBorder="1" applyAlignment="1">
      <alignment horizontal="center" vertical="center" wrapText="1"/>
    </xf>
    <xf numFmtId="22" fontId="19" fillId="2" borderId="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39" fillId="2" borderId="0" xfId="0" applyFont="1" applyFill="1" applyAlignment="1">
      <alignment vertical="center"/>
    </xf>
    <xf numFmtId="0" fontId="42" fillId="2" borderId="0" xfId="0" applyFont="1" applyFill="1"/>
    <xf numFmtId="0" fontId="10" fillId="2" borderId="1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2" fontId="38" fillId="2" borderId="8" xfId="0" applyNumberFormat="1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left" vertical="center" wrapText="1"/>
    </xf>
    <xf numFmtId="166" fontId="38" fillId="2" borderId="0" xfId="0" applyNumberFormat="1" applyFont="1" applyFill="1" applyBorder="1" applyAlignment="1">
      <alignment horizontal="center" vertical="center" wrapText="1"/>
    </xf>
    <xf numFmtId="0" fontId="39" fillId="2" borderId="0" xfId="0" applyFont="1" applyFill="1" applyBorder="1"/>
    <xf numFmtId="1" fontId="40" fillId="2" borderId="1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2" fontId="43" fillId="2" borderId="0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top" wrapText="1"/>
    </xf>
    <xf numFmtId="0" fontId="44" fillId="2" borderId="0" xfId="0" applyFont="1" applyFill="1" applyAlignment="1">
      <alignment horizontal="center"/>
    </xf>
    <xf numFmtId="166" fontId="39" fillId="2" borderId="0" xfId="0" applyNumberFormat="1" applyFont="1" applyFill="1" applyAlignment="1">
      <alignment horizontal="center"/>
    </xf>
    <xf numFmtId="2" fontId="39" fillId="2" borderId="0" xfId="0" applyNumberFormat="1" applyFont="1" applyFill="1" applyAlignment="1">
      <alignment horizontal="center"/>
    </xf>
    <xf numFmtId="49" fontId="39" fillId="2" borderId="0" xfId="0" applyNumberFormat="1" applyFont="1" applyFill="1" applyAlignment="1">
      <alignment horizontal="center"/>
    </xf>
    <xf numFmtId="2" fontId="2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/>
    <xf numFmtId="0" fontId="42" fillId="2" borderId="3" xfId="0" applyFont="1" applyFill="1" applyBorder="1"/>
    <xf numFmtId="4" fontId="38" fillId="2" borderId="7" xfId="0" applyNumberFormat="1" applyFont="1" applyFill="1" applyBorder="1" applyAlignment="1">
      <alignment horizontal="center" vertical="center" wrapText="1"/>
    </xf>
    <xf numFmtId="4" fontId="38" fillId="2" borderId="8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2" fontId="38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6" fontId="6" fillId="2" borderId="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5" fillId="2" borderId="0" xfId="0" applyFont="1" applyFill="1" applyBorder="1"/>
    <xf numFmtId="2" fontId="45" fillId="2" borderId="0" xfId="0" applyNumberFormat="1" applyFont="1" applyFill="1" applyBorder="1" applyAlignment="1">
      <alignment horizontal="left"/>
    </xf>
    <xf numFmtId="0" fontId="46" fillId="2" borderId="0" xfId="0" applyFont="1" applyFill="1" applyBorder="1"/>
    <xf numFmtId="0" fontId="45" fillId="2" borderId="0" xfId="0" applyFont="1" applyFill="1" applyBorder="1" applyAlignment="1"/>
    <xf numFmtId="2" fontId="45" fillId="2" borderId="0" xfId="0" applyNumberFormat="1" applyFont="1" applyFill="1" applyBorder="1" applyAlignment="1">
      <alignment horizontal="center"/>
    </xf>
    <xf numFmtId="0" fontId="30" fillId="2" borderId="1" xfId="0" applyFont="1" applyFill="1" applyBorder="1"/>
    <xf numFmtId="0" fontId="23" fillId="2" borderId="1" xfId="0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Alignment="1">
      <alignment horizontal="center" vertical="center" wrapText="1"/>
    </xf>
    <xf numFmtId="166" fontId="38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/>
    <xf numFmtId="165" fontId="19" fillId="2" borderId="1" xfId="0" applyNumberFormat="1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39" fillId="2" borderId="1" xfId="0" applyFont="1" applyFill="1" applyBorder="1"/>
    <xf numFmtId="0" fontId="25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vertical="center" wrapText="1"/>
    </xf>
    <xf numFmtId="14" fontId="4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2" fontId="5" fillId="2" borderId="0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9" fillId="2" borderId="0" xfId="0" applyFont="1" applyFill="1"/>
    <xf numFmtId="0" fontId="45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Alignment="1"/>
    <xf numFmtId="0" fontId="38" fillId="2" borderId="0" xfId="0" applyFont="1" applyFill="1" applyAlignment="1">
      <alignment horizontal="center" wrapText="1"/>
    </xf>
    <xf numFmtId="4" fontId="0" fillId="2" borderId="1" xfId="0" applyNumberFormat="1" applyFill="1" applyBorder="1" applyAlignment="1">
      <alignment horizontal="center" vertical="center"/>
    </xf>
    <xf numFmtId="0" fontId="37" fillId="2" borderId="0" xfId="0" applyFont="1" applyFill="1" applyAlignment="1">
      <alignment wrapText="1"/>
    </xf>
    <xf numFmtId="0" fontId="48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wrapText="1"/>
    </xf>
    <xf numFmtId="166" fontId="7" fillId="2" borderId="1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3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3" fillId="2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right"/>
    </xf>
    <xf numFmtId="0" fontId="38" fillId="2" borderId="0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4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Alignment="1"/>
    <xf numFmtId="0" fontId="38" fillId="2" borderId="0" xfId="0" applyFont="1" applyFill="1" applyAlignment="1">
      <alignment horizontal="center" wrapText="1"/>
    </xf>
    <xf numFmtId="0" fontId="44" fillId="2" borderId="0" xfId="0" applyFont="1" applyFill="1"/>
    <xf numFmtId="0" fontId="39" fillId="2" borderId="0" xfId="0" applyFont="1" applyFill="1" applyAlignment="1">
      <alignment wrapText="1"/>
    </xf>
    <xf numFmtId="49" fontId="4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9" fillId="2" borderId="0" xfId="0" applyFont="1" applyFill="1"/>
    <xf numFmtId="49" fontId="45" fillId="2" borderId="0" xfId="0" applyNumberFormat="1" applyFont="1" applyFill="1" applyBorder="1"/>
    <xf numFmtId="0" fontId="38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Fill="1" applyAlignment="1"/>
    <xf numFmtId="2" fontId="26" fillId="0" borderId="0" xfId="0" applyNumberFormat="1" applyFont="1" applyFill="1" applyAlignment="1">
      <alignment horizontal="center" wrapText="1"/>
    </xf>
    <xf numFmtId="0" fontId="32" fillId="2" borderId="0" xfId="0" applyFont="1" applyFill="1" applyBorder="1" applyAlignment="1">
      <alignment horizontal="left" wrapText="1"/>
    </xf>
    <xf numFmtId="0" fontId="27" fillId="2" borderId="0" xfId="0" applyFont="1" applyFill="1" applyBorder="1" applyAlignment="1">
      <alignment horizontal="center" vertical="center"/>
    </xf>
    <xf numFmtId="0" fontId="26" fillId="2" borderId="0" xfId="0" applyFont="1" applyFill="1" applyAlignment="1"/>
    <xf numFmtId="0" fontId="26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  <color rgb="FFFFCC99"/>
      <color rgb="FF99CCFF"/>
      <color rgb="FFFFCCCC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05"/>
  <sheetViews>
    <sheetView view="pageBreakPreview" topLeftCell="A67" zoomScaleNormal="100" zoomScaleSheetLayoutView="100" workbookViewId="0">
      <selection activeCell="F345" sqref="F345"/>
    </sheetView>
  </sheetViews>
  <sheetFormatPr defaultColWidth="13.7109375" defaultRowHeight="12" x14ac:dyDescent="0.2"/>
  <cols>
    <col min="1" max="2" width="13.7109375" style="169"/>
    <col min="3" max="3" width="19.5703125" style="238" customWidth="1"/>
    <col min="4" max="4" width="23.85546875" style="169" customWidth="1"/>
    <col min="5" max="5" width="20" style="169" customWidth="1"/>
    <col min="6" max="7" width="13.7109375" style="169"/>
    <col min="8" max="8" width="12.5703125" style="169" customWidth="1"/>
    <col min="9" max="9" width="20.28515625" style="187" customWidth="1"/>
    <col min="10" max="10" width="16.7109375" style="187" customWidth="1"/>
    <col min="11" max="11" width="13.7109375" style="187"/>
    <col min="12" max="12" width="13.7109375" style="169" customWidth="1"/>
    <col min="13" max="13" width="22.85546875" style="169" customWidth="1"/>
    <col min="14" max="14" width="12.140625" style="169" customWidth="1"/>
    <col min="15" max="15" width="20.5703125" style="169" customWidth="1"/>
    <col min="16" max="16" width="16.5703125" style="169" customWidth="1"/>
    <col min="17" max="17" width="13.5703125" style="169" customWidth="1"/>
    <col min="18" max="16384" width="13.7109375" style="238"/>
  </cols>
  <sheetData>
    <row r="1" spans="1:17" ht="15.75" customHeight="1" x14ac:dyDescent="0.2">
      <c r="A1" s="146"/>
      <c r="B1" s="146"/>
      <c r="C1" s="147"/>
      <c r="D1" s="146"/>
      <c r="E1" s="243"/>
      <c r="F1" s="243"/>
      <c r="G1" s="243"/>
      <c r="H1" s="243"/>
      <c r="I1" s="264"/>
      <c r="J1" s="264"/>
      <c r="K1" s="264"/>
      <c r="L1" s="264"/>
      <c r="M1" s="240"/>
      <c r="N1" s="264"/>
      <c r="O1" s="264"/>
      <c r="P1" s="264"/>
      <c r="Q1" s="264"/>
    </row>
    <row r="2" spans="1:17" ht="15.75" customHeight="1" x14ac:dyDescent="0.2">
      <c r="A2" s="146"/>
      <c r="B2" s="266" t="s">
        <v>97</v>
      </c>
      <c r="C2" s="266"/>
      <c r="D2" s="146"/>
      <c r="E2" s="243"/>
      <c r="F2" s="243"/>
      <c r="G2" s="243"/>
      <c r="H2" s="243"/>
      <c r="I2" s="240"/>
      <c r="J2" s="240"/>
      <c r="K2" s="240"/>
      <c r="L2" s="240"/>
      <c r="M2" s="240"/>
      <c r="N2" s="240"/>
      <c r="O2" s="240"/>
      <c r="P2" s="240"/>
      <c r="Q2" s="240"/>
    </row>
    <row r="3" spans="1:17" ht="15.75" customHeight="1" x14ac:dyDescent="0.2">
      <c r="A3" s="146"/>
      <c r="B3" s="242"/>
      <c r="C3" s="267" t="s">
        <v>98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40"/>
      <c r="Q3" s="240"/>
    </row>
    <row r="4" spans="1:17" x14ac:dyDescent="0.2">
      <c r="A4" s="259"/>
      <c r="B4" s="241"/>
      <c r="C4" s="265" t="s">
        <v>261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41"/>
      <c r="Q4" s="241"/>
    </row>
    <row r="5" spans="1:17" x14ac:dyDescent="0.2">
      <c r="A5" s="259"/>
      <c r="B5" s="241"/>
      <c r="C5" s="265" t="s">
        <v>1719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41"/>
      <c r="Q5" s="241"/>
    </row>
    <row r="6" spans="1:17" ht="12.75" customHeight="1" x14ac:dyDescent="0.2">
      <c r="A6" s="259"/>
      <c r="B6" s="241"/>
      <c r="C6" s="241"/>
      <c r="D6" s="241"/>
      <c r="E6" s="241"/>
      <c r="F6" s="241"/>
      <c r="G6" s="241"/>
      <c r="H6" s="241"/>
      <c r="I6" s="148"/>
      <c r="J6" s="148"/>
      <c r="K6" s="148"/>
      <c r="L6" s="241"/>
      <c r="M6" s="241"/>
      <c r="N6" s="241"/>
      <c r="O6" s="241"/>
      <c r="P6" s="241"/>
      <c r="Q6" s="149"/>
    </row>
    <row r="7" spans="1:17" ht="111" customHeight="1" x14ac:dyDescent="0.2">
      <c r="A7" s="59" t="s">
        <v>0</v>
      </c>
      <c r="B7" s="59" t="s">
        <v>1</v>
      </c>
      <c r="C7" s="60" t="s">
        <v>2</v>
      </c>
      <c r="D7" s="59" t="s">
        <v>3</v>
      </c>
      <c r="E7" s="59" t="s">
        <v>4</v>
      </c>
      <c r="F7" s="59" t="s">
        <v>5</v>
      </c>
      <c r="G7" s="59" t="s">
        <v>34</v>
      </c>
      <c r="H7" s="59" t="s">
        <v>35</v>
      </c>
      <c r="I7" s="61" t="s">
        <v>262</v>
      </c>
      <c r="J7" s="61" t="s">
        <v>387</v>
      </c>
      <c r="K7" s="61" t="s">
        <v>1720</v>
      </c>
      <c r="L7" s="40" t="s">
        <v>327</v>
      </c>
      <c r="M7" s="40" t="s">
        <v>505</v>
      </c>
      <c r="N7" s="59" t="s">
        <v>263</v>
      </c>
      <c r="O7" s="59" t="s">
        <v>386</v>
      </c>
      <c r="P7" s="59" t="s">
        <v>9</v>
      </c>
      <c r="Q7" s="59" t="s">
        <v>10</v>
      </c>
    </row>
    <row r="8" spans="1:17" ht="15.75" customHeight="1" x14ac:dyDescent="0.2">
      <c r="A8" s="150">
        <v>1</v>
      </c>
      <c r="B8" s="150">
        <f>A8+1</f>
        <v>2</v>
      </c>
      <c r="C8" s="151">
        <f t="shared" ref="C8:Q8" si="0">B8+1</f>
        <v>3</v>
      </c>
      <c r="D8" s="151">
        <f t="shared" si="0"/>
        <v>4</v>
      </c>
      <c r="E8" s="150">
        <f t="shared" si="0"/>
        <v>5</v>
      </c>
      <c r="F8" s="150">
        <f t="shared" si="0"/>
        <v>6</v>
      </c>
      <c r="G8" s="150">
        <f t="shared" si="0"/>
        <v>7</v>
      </c>
      <c r="H8" s="150">
        <f t="shared" si="0"/>
        <v>8</v>
      </c>
      <c r="I8" s="150">
        <f t="shared" ref="I8:N8" si="1">H8+1</f>
        <v>9</v>
      </c>
      <c r="J8" s="150">
        <f t="shared" si="1"/>
        <v>10</v>
      </c>
      <c r="K8" s="150">
        <f t="shared" si="1"/>
        <v>11</v>
      </c>
      <c r="L8" s="150">
        <f t="shared" si="1"/>
        <v>12</v>
      </c>
      <c r="M8" s="150">
        <f t="shared" si="1"/>
        <v>13</v>
      </c>
      <c r="N8" s="150">
        <f t="shared" si="1"/>
        <v>14</v>
      </c>
      <c r="O8" s="150">
        <f t="shared" si="0"/>
        <v>15</v>
      </c>
      <c r="P8" s="150">
        <f t="shared" si="0"/>
        <v>16</v>
      </c>
      <c r="Q8" s="150">
        <f t="shared" si="0"/>
        <v>17</v>
      </c>
    </row>
    <row r="9" spans="1:17" ht="56.25" customHeight="1" x14ac:dyDescent="0.2">
      <c r="A9" s="31">
        <v>1</v>
      </c>
      <c r="B9" s="152">
        <v>1</v>
      </c>
      <c r="C9" s="53" t="s">
        <v>513</v>
      </c>
      <c r="D9" s="153" t="s">
        <v>11</v>
      </c>
      <c r="E9" s="54" t="s">
        <v>514</v>
      </c>
      <c r="F9" s="31">
        <v>1592.3</v>
      </c>
      <c r="G9" s="31" t="s">
        <v>515</v>
      </c>
      <c r="H9" s="31">
        <v>1991</v>
      </c>
      <c r="I9" s="32">
        <v>14451715</v>
      </c>
      <c r="J9" s="32">
        <v>3899114</v>
      </c>
      <c r="K9" s="32">
        <f>I9-J9</f>
        <v>10552601</v>
      </c>
      <c r="L9" s="154" t="s">
        <v>372</v>
      </c>
      <c r="M9" s="154" t="s">
        <v>441</v>
      </c>
      <c r="N9" s="63">
        <v>42844</v>
      </c>
      <c r="O9" s="32" t="s">
        <v>628</v>
      </c>
      <c r="P9" s="32" t="s">
        <v>171</v>
      </c>
      <c r="Q9" s="31"/>
    </row>
    <row r="10" spans="1:17" ht="66.75" customHeight="1" x14ac:dyDescent="0.2">
      <c r="A10" s="31">
        <v>2</v>
      </c>
      <c r="B10" s="152">
        <v>2</v>
      </c>
      <c r="C10" s="53" t="s">
        <v>21</v>
      </c>
      <c r="D10" s="153" t="s">
        <v>12</v>
      </c>
      <c r="E10" s="54" t="s">
        <v>170</v>
      </c>
      <c r="F10" s="64">
        <v>4868.7</v>
      </c>
      <c r="G10" s="64" t="s">
        <v>169</v>
      </c>
      <c r="H10" s="64">
        <v>1998</v>
      </c>
      <c r="I10" s="32">
        <v>32045007</v>
      </c>
      <c r="J10" s="32">
        <v>9581448</v>
      </c>
      <c r="K10" s="32">
        <f t="shared" ref="K10:K21" si="2">I10-J10</f>
        <v>22463559</v>
      </c>
      <c r="L10" s="154" t="s">
        <v>372</v>
      </c>
      <c r="M10" s="68" t="s">
        <v>1106</v>
      </c>
      <c r="N10" s="63">
        <v>41354</v>
      </c>
      <c r="O10" s="32" t="s">
        <v>904</v>
      </c>
      <c r="P10" s="32" t="s">
        <v>171</v>
      </c>
      <c r="Q10" s="32"/>
    </row>
    <row r="11" spans="1:17" ht="75.75" customHeight="1" x14ac:dyDescent="0.2">
      <c r="A11" s="31">
        <v>3</v>
      </c>
      <c r="B11" s="152">
        <v>3</v>
      </c>
      <c r="C11" s="53" t="s">
        <v>701</v>
      </c>
      <c r="D11" s="153" t="s">
        <v>13</v>
      </c>
      <c r="E11" s="54" t="s">
        <v>172</v>
      </c>
      <c r="F11" s="31">
        <v>174.1</v>
      </c>
      <c r="G11" s="31">
        <v>1</v>
      </c>
      <c r="H11" s="31">
        <v>1987</v>
      </c>
      <c r="I11" s="32">
        <v>1505628</v>
      </c>
      <c r="J11" s="32">
        <v>724711</v>
      </c>
      <c r="K11" s="32">
        <f t="shared" si="2"/>
        <v>780917</v>
      </c>
      <c r="L11" s="32" t="s">
        <v>358</v>
      </c>
      <c r="M11" s="32" t="s">
        <v>905</v>
      </c>
      <c r="N11" s="32" t="s">
        <v>851</v>
      </c>
      <c r="O11" s="32" t="s">
        <v>173</v>
      </c>
      <c r="P11" s="32" t="s">
        <v>171</v>
      </c>
      <c r="Q11" s="31"/>
    </row>
    <row r="12" spans="1:17" ht="50.25" customHeight="1" x14ac:dyDescent="0.2">
      <c r="A12" s="31">
        <v>4</v>
      </c>
      <c r="B12" s="152">
        <v>5</v>
      </c>
      <c r="C12" s="53" t="s">
        <v>23</v>
      </c>
      <c r="D12" s="153" t="s">
        <v>14</v>
      </c>
      <c r="E12" s="54" t="s">
        <v>518</v>
      </c>
      <c r="F12" s="31">
        <v>962.9</v>
      </c>
      <c r="G12" s="31">
        <v>1</v>
      </c>
      <c r="H12" s="31">
        <v>1968</v>
      </c>
      <c r="I12" s="32">
        <v>2891197</v>
      </c>
      <c r="J12" s="32">
        <v>2891197</v>
      </c>
      <c r="K12" s="32">
        <f t="shared" si="2"/>
        <v>0</v>
      </c>
      <c r="L12" s="154" t="s">
        <v>372</v>
      </c>
      <c r="M12" s="32" t="s">
        <v>901</v>
      </c>
      <c r="N12" s="63">
        <v>42662</v>
      </c>
      <c r="O12" s="32" t="s">
        <v>519</v>
      </c>
      <c r="P12" s="32" t="s">
        <v>171</v>
      </c>
      <c r="Q12" s="32"/>
    </row>
    <row r="13" spans="1:17" ht="66" customHeight="1" x14ac:dyDescent="0.2">
      <c r="A13" s="31">
        <v>5</v>
      </c>
      <c r="B13" s="152">
        <v>9</v>
      </c>
      <c r="C13" s="155" t="s">
        <v>24</v>
      </c>
      <c r="D13" s="64" t="s">
        <v>15</v>
      </c>
      <c r="E13" s="54" t="s">
        <v>516</v>
      </c>
      <c r="F13" s="31">
        <v>784.4</v>
      </c>
      <c r="G13" s="31">
        <v>1</v>
      </c>
      <c r="H13" s="31">
        <v>1965</v>
      </c>
      <c r="I13" s="32">
        <v>2677083.36</v>
      </c>
      <c r="J13" s="190">
        <v>2398610.36</v>
      </c>
      <c r="K13" s="32">
        <f t="shared" si="2"/>
        <v>278473</v>
      </c>
      <c r="L13" s="32" t="s">
        <v>343</v>
      </c>
      <c r="M13" s="32" t="s">
        <v>918</v>
      </c>
      <c r="N13" s="63">
        <v>42438</v>
      </c>
      <c r="O13" s="32" t="s">
        <v>517</v>
      </c>
      <c r="P13" s="32" t="s">
        <v>171</v>
      </c>
      <c r="Q13" s="31"/>
    </row>
    <row r="14" spans="1:17" ht="54" customHeight="1" x14ac:dyDescent="0.2">
      <c r="A14" s="31">
        <v>6</v>
      </c>
      <c r="B14" s="152">
        <v>10</v>
      </c>
      <c r="C14" s="53" t="s">
        <v>25</v>
      </c>
      <c r="D14" s="153" t="s">
        <v>16</v>
      </c>
      <c r="E14" s="54" t="s">
        <v>1192</v>
      </c>
      <c r="F14" s="31">
        <v>67.8</v>
      </c>
      <c r="G14" s="31">
        <v>1</v>
      </c>
      <c r="H14" s="31">
        <v>1969</v>
      </c>
      <c r="I14" s="32">
        <v>56547</v>
      </c>
      <c r="J14" s="32">
        <v>56547</v>
      </c>
      <c r="K14" s="32">
        <f>I14-J14</f>
        <v>0</v>
      </c>
      <c r="L14" s="32" t="s">
        <v>343</v>
      </c>
      <c r="M14" s="32" t="s">
        <v>1311</v>
      </c>
      <c r="N14" s="35">
        <v>44909</v>
      </c>
      <c r="O14" s="32" t="s">
        <v>1193</v>
      </c>
      <c r="P14" s="32" t="s">
        <v>171</v>
      </c>
      <c r="Q14" s="31"/>
    </row>
    <row r="15" spans="1:17" ht="75" customHeight="1" x14ac:dyDescent="0.2">
      <c r="A15" s="31">
        <v>7</v>
      </c>
      <c r="B15" s="152">
        <v>11</v>
      </c>
      <c r="C15" s="53" t="s">
        <v>26</v>
      </c>
      <c r="D15" s="156" t="s">
        <v>17</v>
      </c>
      <c r="E15" s="54" t="s">
        <v>520</v>
      </c>
      <c r="F15" s="31">
        <v>25.2</v>
      </c>
      <c r="G15" s="31">
        <v>1</v>
      </c>
      <c r="H15" s="31">
        <v>2000</v>
      </c>
      <c r="I15" s="32">
        <v>20380</v>
      </c>
      <c r="J15" s="32">
        <v>11173.63</v>
      </c>
      <c r="K15" s="32">
        <f t="shared" si="2"/>
        <v>9206.3700000000008</v>
      </c>
      <c r="L15" s="32" t="s">
        <v>358</v>
      </c>
      <c r="M15" s="32" t="s">
        <v>906</v>
      </c>
      <c r="N15" s="35">
        <v>40596</v>
      </c>
      <c r="O15" s="32" t="s">
        <v>174</v>
      </c>
      <c r="P15" s="32" t="s">
        <v>171</v>
      </c>
      <c r="Q15" s="32"/>
    </row>
    <row r="16" spans="1:17" ht="48" x14ac:dyDescent="0.2">
      <c r="A16" s="31">
        <v>8</v>
      </c>
      <c r="B16" s="152">
        <v>12</v>
      </c>
      <c r="C16" s="53" t="s">
        <v>27</v>
      </c>
      <c r="D16" s="153" t="s">
        <v>630</v>
      </c>
      <c r="E16" s="54" t="s">
        <v>1577</v>
      </c>
      <c r="F16" s="31">
        <v>249.3</v>
      </c>
      <c r="G16" s="31">
        <v>1</v>
      </c>
      <c r="H16" s="31">
        <v>1950</v>
      </c>
      <c r="I16" s="32">
        <v>521806</v>
      </c>
      <c r="J16" s="32">
        <v>521806</v>
      </c>
      <c r="K16" s="32">
        <f t="shared" si="2"/>
        <v>0</v>
      </c>
      <c r="L16" s="32" t="s">
        <v>343</v>
      </c>
      <c r="M16" s="32" t="s">
        <v>900</v>
      </c>
      <c r="N16" s="35">
        <v>45246</v>
      </c>
      <c r="O16" s="32" t="s">
        <v>1578</v>
      </c>
      <c r="P16" s="32" t="s">
        <v>171</v>
      </c>
      <c r="Q16" s="32"/>
    </row>
    <row r="17" spans="1:17" ht="48" x14ac:dyDescent="0.2">
      <c r="A17" s="31">
        <v>9</v>
      </c>
      <c r="B17" s="152">
        <v>13</v>
      </c>
      <c r="C17" s="53" t="s">
        <v>175</v>
      </c>
      <c r="D17" s="153" t="s">
        <v>448</v>
      </c>
      <c r="E17" s="54" t="s">
        <v>449</v>
      </c>
      <c r="F17" s="31">
        <v>515.9</v>
      </c>
      <c r="G17" s="31">
        <v>1</v>
      </c>
      <c r="H17" s="31">
        <v>1970</v>
      </c>
      <c r="I17" s="32">
        <v>472900</v>
      </c>
      <c r="J17" s="32">
        <v>472900</v>
      </c>
      <c r="K17" s="32">
        <f t="shared" si="2"/>
        <v>0</v>
      </c>
      <c r="L17" s="32" t="s">
        <v>343</v>
      </c>
      <c r="M17" s="32" t="s">
        <v>900</v>
      </c>
      <c r="N17" s="35">
        <v>41439</v>
      </c>
      <c r="O17" s="32" t="s">
        <v>176</v>
      </c>
      <c r="P17" s="32" t="s">
        <v>171</v>
      </c>
      <c r="Q17" s="32"/>
    </row>
    <row r="18" spans="1:17" ht="48" x14ac:dyDescent="0.2">
      <c r="A18" s="31">
        <v>10</v>
      </c>
      <c r="B18" s="152">
        <v>14</v>
      </c>
      <c r="C18" s="53" t="s">
        <v>25</v>
      </c>
      <c r="D18" s="156" t="s">
        <v>19</v>
      </c>
      <c r="E18" s="54" t="s">
        <v>1299</v>
      </c>
      <c r="F18" s="31">
        <v>45.4</v>
      </c>
      <c r="G18" s="31">
        <v>1</v>
      </c>
      <c r="H18" s="31">
        <v>1917</v>
      </c>
      <c r="I18" s="32">
        <v>59119</v>
      </c>
      <c r="J18" s="32">
        <v>59119</v>
      </c>
      <c r="K18" s="32">
        <f t="shared" si="2"/>
        <v>0</v>
      </c>
      <c r="L18" s="32" t="s">
        <v>343</v>
      </c>
      <c r="M18" s="32" t="s">
        <v>1312</v>
      </c>
      <c r="N18" s="35">
        <v>44925</v>
      </c>
      <c r="O18" s="32" t="s">
        <v>1203</v>
      </c>
      <c r="P18" s="32" t="s">
        <v>171</v>
      </c>
      <c r="Q18" s="32"/>
    </row>
    <row r="19" spans="1:17" ht="69" customHeight="1" x14ac:dyDescent="0.2">
      <c r="A19" s="31">
        <v>11</v>
      </c>
      <c r="B19" s="152">
        <v>15</v>
      </c>
      <c r="C19" s="53" t="s">
        <v>1109</v>
      </c>
      <c r="D19" s="153" t="s">
        <v>18</v>
      </c>
      <c r="E19" s="54" t="s">
        <v>178</v>
      </c>
      <c r="F19" s="31">
        <v>15.7</v>
      </c>
      <c r="G19" s="31">
        <v>1</v>
      </c>
      <c r="H19" s="31">
        <v>1998</v>
      </c>
      <c r="I19" s="32">
        <v>132554</v>
      </c>
      <c r="J19" s="32">
        <v>77763</v>
      </c>
      <c r="K19" s="32">
        <f t="shared" si="2"/>
        <v>54791</v>
      </c>
      <c r="L19" s="32" t="s">
        <v>358</v>
      </c>
      <c r="M19" s="32" t="s">
        <v>908</v>
      </c>
      <c r="N19" s="35">
        <v>41438</v>
      </c>
      <c r="O19" s="32" t="s">
        <v>177</v>
      </c>
      <c r="P19" s="32" t="s">
        <v>171</v>
      </c>
      <c r="Q19" s="31"/>
    </row>
    <row r="20" spans="1:17" ht="72" customHeight="1" x14ac:dyDescent="0.2">
      <c r="A20" s="31">
        <v>12</v>
      </c>
      <c r="B20" s="152">
        <v>17</v>
      </c>
      <c r="C20" s="53" t="s">
        <v>29</v>
      </c>
      <c r="D20" s="153" t="s">
        <v>36</v>
      </c>
      <c r="E20" s="54" t="s">
        <v>244</v>
      </c>
      <c r="F20" s="31">
        <v>34.700000000000003</v>
      </c>
      <c r="G20" s="31">
        <v>1</v>
      </c>
      <c r="H20" s="31">
        <v>2003</v>
      </c>
      <c r="I20" s="32">
        <v>1065262</v>
      </c>
      <c r="J20" s="32">
        <v>486757</v>
      </c>
      <c r="K20" s="32">
        <f t="shared" si="2"/>
        <v>578505</v>
      </c>
      <c r="L20" s="32" t="s">
        <v>358</v>
      </c>
      <c r="M20" s="32" t="s">
        <v>907</v>
      </c>
      <c r="N20" s="35">
        <v>41677</v>
      </c>
      <c r="O20" s="32" t="s">
        <v>699</v>
      </c>
      <c r="P20" s="32" t="s">
        <v>245</v>
      </c>
      <c r="Q20" s="32"/>
    </row>
    <row r="21" spans="1:17" ht="63" customHeight="1" x14ac:dyDescent="0.2">
      <c r="A21" s="31">
        <v>13</v>
      </c>
      <c r="B21" s="152">
        <v>20</v>
      </c>
      <c r="C21" s="53" t="s">
        <v>1108</v>
      </c>
      <c r="D21" s="153" t="s">
        <v>371</v>
      </c>
      <c r="E21" s="54" t="s">
        <v>702</v>
      </c>
      <c r="F21" s="31">
        <v>116.5</v>
      </c>
      <c r="G21" s="31">
        <v>1</v>
      </c>
      <c r="H21" s="31">
        <v>1981</v>
      </c>
      <c r="I21" s="32">
        <v>254024</v>
      </c>
      <c r="J21" s="32">
        <v>254024</v>
      </c>
      <c r="K21" s="32">
        <f t="shared" si="2"/>
        <v>0</v>
      </c>
      <c r="L21" s="32" t="s">
        <v>358</v>
      </c>
      <c r="M21" s="31" t="s">
        <v>359</v>
      </c>
      <c r="N21" s="35">
        <v>40378</v>
      </c>
      <c r="O21" s="32" t="s">
        <v>179</v>
      </c>
      <c r="P21" s="32" t="s">
        <v>171</v>
      </c>
      <c r="Q21" s="31"/>
    </row>
    <row r="22" spans="1:17" ht="45" customHeight="1" x14ac:dyDescent="0.2">
      <c r="A22" s="31">
        <v>14</v>
      </c>
      <c r="B22" s="152">
        <v>21</v>
      </c>
      <c r="C22" s="53" t="s">
        <v>30</v>
      </c>
      <c r="D22" s="157" t="s">
        <v>38</v>
      </c>
      <c r="E22" s="54" t="s">
        <v>447</v>
      </c>
      <c r="F22" s="31">
        <v>579.29999999999995</v>
      </c>
      <c r="G22" s="31">
        <v>2</v>
      </c>
      <c r="H22" s="31">
        <v>1980</v>
      </c>
      <c r="I22" s="32">
        <v>11767002.890000001</v>
      </c>
      <c r="J22" s="32">
        <v>2844051</v>
      </c>
      <c r="K22" s="32">
        <f t="shared" ref="K22:K26" si="3">I22-J22</f>
        <v>8922951.8900000006</v>
      </c>
      <c r="L22" s="32" t="s">
        <v>329</v>
      </c>
      <c r="M22" s="32" t="s">
        <v>1301</v>
      </c>
      <c r="N22" s="35">
        <v>40337</v>
      </c>
      <c r="O22" s="32" t="s">
        <v>902</v>
      </c>
      <c r="P22" s="32" t="s">
        <v>171</v>
      </c>
      <c r="Q22" s="31"/>
    </row>
    <row r="23" spans="1:17" ht="58.5" customHeight="1" x14ac:dyDescent="0.2">
      <c r="A23" s="31">
        <v>15</v>
      </c>
      <c r="B23" s="152">
        <v>22</v>
      </c>
      <c r="C23" s="158" t="s">
        <v>31</v>
      </c>
      <c r="D23" s="155" t="s">
        <v>333</v>
      </c>
      <c r="E23" s="54" t="s">
        <v>452</v>
      </c>
      <c r="F23" s="31">
        <v>1761.5</v>
      </c>
      <c r="G23" s="31">
        <v>2</v>
      </c>
      <c r="H23" s="31">
        <v>1938</v>
      </c>
      <c r="I23" s="32">
        <v>4209999</v>
      </c>
      <c r="J23" s="32">
        <v>4209999</v>
      </c>
      <c r="K23" s="32">
        <f t="shared" si="3"/>
        <v>0</v>
      </c>
      <c r="L23" s="32" t="s">
        <v>334</v>
      </c>
      <c r="M23" s="32" t="s">
        <v>454</v>
      </c>
      <c r="N23" s="35">
        <v>41703</v>
      </c>
      <c r="O23" s="32" t="s">
        <v>453</v>
      </c>
      <c r="P23" s="32" t="s">
        <v>171</v>
      </c>
      <c r="Q23" s="31"/>
    </row>
    <row r="24" spans="1:17" ht="76.5" customHeight="1" x14ac:dyDescent="0.2">
      <c r="A24" s="31">
        <v>16</v>
      </c>
      <c r="B24" s="152">
        <v>23</v>
      </c>
      <c r="C24" s="71" t="s">
        <v>182</v>
      </c>
      <c r="D24" s="53" t="s">
        <v>39</v>
      </c>
      <c r="E24" s="54" t="s">
        <v>920</v>
      </c>
      <c r="F24" s="31">
        <v>292.2</v>
      </c>
      <c r="G24" s="31">
        <v>1</v>
      </c>
      <c r="H24" s="31">
        <v>1987</v>
      </c>
      <c r="I24" s="32">
        <v>8024700</v>
      </c>
      <c r="J24" s="32">
        <v>2909710.61</v>
      </c>
      <c r="K24" s="32">
        <f t="shared" si="3"/>
        <v>5114989.3900000006</v>
      </c>
      <c r="L24" s="32" t="s">
        <v>358</v>
      </c>
      <c r="M24" s="32" t="s">
        <v>909</v>
      </c>
      <c r="N24" s="35">
        <v>41206</v>
      </c>
      <c r="O24" s="32" t="s">
        <v>183</v>
      </c>
      <c r="P24" s="32" t="s">
        <v>171</v>
      </c>
      <c r="Q24" s="31"/>
    </row>
    <row r="25" spans="1:17" ht="51" customHeight="1" x14ac:dyDescent="0.2">
      <c r="A25" s="31">
        <v>17</v>
      </c>
      <c r="B25" s="152">
        <v>24</v>
      </c>
      <c r="C25" s="159" t="s">
        <v>32</v>
      </c>
      <c r="D25" s="160" t="s">
        <v>40</v>
      </c>
      <c r="E25" s="161" t="s">
        <v>843</v>
      </c>
      <c r="F25" s="87">
        <v>3362.8</v>
      </c>
      <c r="G25" s="87">
        <v>3</v>
      </c>
      <c r="H25" s="87">
        <v>1988</v>
      </c>
      <c r="I25" s="88">
        <v>57646707.659999996</v>
      </c>
      <c r="J25" s="88">
        <v>15983420.880000001</v>
      </c>
      <c r="K25" s="88">
        <f t="shared" si="3"/>
        <v>41663286.779999994</v>
      </c>
      <c r="L25" s="88" t="s">
        <v>334</v>
      </c>
      <c r="M25" s="88" t="s">
        <v>915</v>
      </c>
      <c r="N25" s="89">
        <v>39345</v>
      </c>
      <c r="O25" s="88" t="s">
        <v>184</v>
      </c>
      <c r="P25" s="88" t="s">
        <v>171</v>
      </c>
      <c r="Q25" s="87"/>
    </row>
    <row r="26" spans="1:17" ht="65.25" customHeight="1" x14ac:dyDescent="0.2">
      <c r="A26" s="31">
        <v>18</v>
      </c>
      <c r="B26" s="229">
        <v>25</v>
      </c>
      <c r="C26" s="71" t="s">
        <v>321</v>
      </c>
      <c r="D26" s="53" t="s">
        <v>322</v>
      </c>
      <c r="E26" s="54" t="s">
        <v>850</v>
      </c>
      <c r="F26" s="130">
        <v>1344</v>
      </c>
      <c r="G26" s="31" t="s">
        <v>1011</v>
      </c>
      <c r="H26" s="31">
        <v>2013</v>
      </c>
      <c r="I26" s="32">
        <v>4339386</v>
      </c>
      <c r="J26" s="32">
        <v>2724093</v>
      </c>
      <c r="K26" s="32">
        <f t="shared" si="3"/>
        <v>1615293</v>
      </c>
      <c r="L26" s="32" t="s">
        <v>372</v>
      </c>
      <c r="M26" s="32" t="s">
        <v>373</v>
      </c>
      <c r="N26" s="35" t="s">
        <v>323</v>
      </c>
      <c r="O26" s="32" t="s">
        <v>324</v>
      </c>
      <c r="P26" s="32" t="s">
        <v>171</v>
      </c>
      <c r="Q26" s="31"/>
    </row>
    <row r="27" spans="1:17" ht="54.75" customHeight="1" x14ac:dyDescent="0.2">
      <c r="A27" s="31">
        <v>19</v>
      </c>
      <c r="B27" s="152">
        <v>28</v>
      </c>
      <c r="C27" s="158" t="s">
        <v>33</v>
      </c>
      <c r="D27" s="155" t="s">
        <v>41</v>
      </c>
      <c r="E27" s="54" t="s">
        <v>852</v>
      </c>
      <c r="F27" s="31">
        <v>205.9</v>
      </c>
      <c r="G27" s="31">
        <v>1</v>
      </c>
      <c r="H27" s="31">
        <v>1998</v>
      </c>
      <c r="I27" s="32">
        <v>3360000</v>
      </c>
      <c r="J27" s="32">
        <v>1132215</v>
      </c>
      <c r="K27" s="32">
        <f>I27-J27</f>
        <v>2227785</v>
      </c>
      <c r="L27" s="31" t="s">
        <v>349</v>
      </c>
      <c r="M27" s="31" t="s">
        <v>629</v>
      </c>
      <c r="N27" s="35">
        <v>41299</v>
      </c>
      <c r="O27" s="32" t="s">
        <v>903</v>
      </c>
      <c r="P27" s="32" t="s">
        <v>171</v>
      </c>
      <c r="Q27" s="31"/>
    </row>
    <row r="28" spans="1:17" ht="57" customHeight="1" x14ac:dyDescent="0.2">
      <c r="A28" s="31">
        <v>20</v>
      </c>
      <c r="B28" s="152">
        <v>30</v>
      </c>
      <c r="C28" s="72" t="s">
        <v>42</v>
      </c>
      <c r="D28" s="53" t="s">
        <v>51</v>
      </c>
      <c r="E28" s="54" t="s">
        <v>1608</v>
      </c>
      <c r="F28" s="31">
        <v>106.9</v>
      </c>
      <c r="G28" s="31">
        <v>1</v>
      </c>
      <c r="H28" s="31">
        <v>1983</v>
      </c>
      <c r="I28" s="32">
        <v>96771</v>
      </c>
      <c r="J28" s="32">
        <v>96771</v>
      </c>
      <c r="K28" s="32">
        <f t="shared" ref="K28:K34" si="4">I28-J28</f>
        <v>0</v>
      </c>
      <c r="L28" s="32" t="s">
        <v>341</v>
      </c>
      <c r="M28" s="32" t="s">
        <v>340</v>
      </c>
      <c r="N28" s="35">
        <v>45246</v>
      </c>
      <c r="O28" s="31" t="s">
        <v>1609</v>
      </c>
      <c r="P28" s="32" t="s">
        <v>171</v>
      </c>
      <c r="Q28" s="31"/>
    </row>
    <row r="29" spans="1:17" ht="96.75" customHeight="1" x14ac:dyDescent="0.2">
      <c r="A29" s="31">
        <v>21</v>
      </c>
      <c r="B29" s="152">
        <v>34</v>
      </c>
      <c r="C29" s="71" t="s">
        <v>43</v>
      </c>
      <c r="D29" s="53" t="s">
        <v>55</v>
      </c>
      <c r="E29" s="54" t="s">
        <v>521</v>
      </c>
      <c r="F29" s="31">
        <v>1159.5999999999999</v>
      </c>
      <c r="G29" s="31">
        <v>2</v>
      </c>
      <c r="H29" s="31">
        <v>1981</v>
      </c>
      <c r="I29" s="32">
        <v>4146652</v>
      </c>
      <c r="J29" s="32">
        <v>2044365</v>
      </c>
      <c r="K29" s="32">
        <f t="shared" si="4"/>
        <v>2102287</v>
      </c>
      <c r="L29" s="32" t="s">
        <v>345</v>
      </c>
      <c r="M29" s="32" t="s">
        <v>1303</v>
      </c>
      <c r="N29" s="35">
        <v>42684</v>
      </c>
      <c r="O29" s="31" t="s">
        <v>525</v>
      </c>
      <c r="P29" s="32" t="s">
        <v>171</v>
      </c>
      <c r="Q29" s="31"/>
    </row>
    <row r="30" spans="1:17" ht="75" customHeight="1" x14ac:dyDescent="0.2">
      <c r="A30" s="31">
        <v>22</v>
      </c>
      <c r="B30" s="152">
        <v>35</v>
      </c>
      <c r="C30" s="71" t="s">
        <v>1110</v>
      </c>
      <c r="D30" s="53" t="s">
        <v>54</v>
      </c>
      <c r="E30" s="54" t="s">
        <v>186</v>
      </c>
      <c r="F30" s="31">
        <v>145.6</v>
      </c>
      <c r="G30" s="31">
        <v>1</v>
      </c>
      <c r="H30" s="31">
        <v>1981</v>
      </c>
      <c r="I30" s="32">
        <v>298306</v>
      </c>
      <c r="J30" s="32">
        <v>209115</v>
      </c>
      <c r="K30" s="32">
        <f t="shared" si="4"/>
        <v>89191</v>
      </c>
      <c r="L30" s="32" t="s">
        <v>358</v>
      </c>
      <c r="M30" s="32" t="s">
        <v>910</v>
      </c>
      <c r="N30" s="35">
        <v>41565</v>
      </c>
      <c r="O30" s="31" t="s">
        <v>185</v>
      </c>
      <c r="P30" s="32" t="s">
        <v>171</v>
      </c>
      <c r="Q30" s="31"/>
    </row>
    <row r="31" spans="1:17" ht="73.5" customHeight="1" x14ac:dyDescent="0.2">
      <c r="A31" s="31">
        <v>23</v>
      </c>
      <c r="B31" s="152">
        <v>36</v>
      </c>
      <c r="C31" s="71" t="s">
        <v>44</v>
      </c>
      <c r="D31" s="53" t="s">
        <v>522</v>
      </c>
      <c r="E31" s="54" t="s">
        <v>523</v>
      </c>
      <c r="F31" s="31">
        <v>1968.6</v>
      </c>
      <c r="G31" s="31" t="s">
        <v>524</v>
      </c>
      <c r="H31" s="31">
        <v>1995</v>
      </c>
      <c r="I31" s="32">
        <v>5674037</v>
      </c>
      <c r="J31" s="32">
        <v>1912134</v>
      </c>
      <c r="K31" s="32">
        <f t="shared" si="4"/>
        <v>3761903</v>
      </c>
      <c r="L31" s="32" t="s">
        <v>345</v>
      </c>
      <c r="M31" s="32" t="s">
        <v>911</v>
      </c>
      <c r="N31" s="35">
        <v>42684</v>
      </c>
      <c r="O31" s="31" t="s">
        <v>526</v>
      </c>
      <c r="P31" s="32" t="s">
        <v>171</v>
      </c>
      <c r="Q31" s="31"/>
    </row>
    <row r="32" spans="1:17" ht="83.25" customHeight="1" x14ac:dyDescent="0.2">
      <c r="A32" s="31">
        <v>24</v>
      </c>
      <c r="B32" s="152">
        <v>37</v>
      </c>
      <c r="C32" s="71" t="s">
        <v>28</v>
      </c>
      <c r="D32" s="53" t="s">
        <v>56</v>
      </c>
      <c r="E32" s="54" t="s">
        <v>477</v>
      </c>
      <c r="F32" s="31">
        <v>104.3</v>
      </c>
      <c r="G32" s="31">
        <v>1</v>
      </c>
      <c r="H32" s="31">
        <v>1997</v>
      </c>
      <c r="I32" s="32">
        <v>287015</v>
      </c>
      <c r="J32" s="32">
        <v>179428.16</v>
      </c>
      <c r="K32" s="32">
        <f t="shared" si="4"/>
        <v>107586.84</v>
      </c>
      <c r="L32" s="32" t="s">
        <v>358</v>
      </c>
      <c r="M32" s="32" t="s">
        <v>912</v>
      </c>
      <c r="N32" s="35">
        <v>41719</v>
      </c>
      <c r="O32" s="31" t="s">
        <v>527</v>
      </c>
      <c r="P32" s="32" t="s">
        <v>171</v>
      </c>
      <c r="Q32" s="31"/>
    </row>
    <row r="33" spans="1:17" ht="36" x14ac:dyDescent="0.2">
      <c r="A33" s="31">
        <v>25</v>
      </c>
      <c r="B33" s="152">
        <v>39</v>
      </c>
      <c r="C33" s="71" t="s">
        <v>45</v>
      </c>
      <c r="D33" s="53" t="s">
        <v>52</v>
      </c>
      <c r="E33" s="54" t="s">
        <v>1718</v>
      </c>
      <c r="F33" s="31">
        <v>163.30000000000001</v>
      </c>
      <c r="G33" s="31">
        <v>1</v>
      </c>
      <c r="H33" s="31">
        <v>1989</v>
      </c>
      <c r="I33" s="32">
        <v>241434</v>
      </c>
      <c r="J33" s="32">
        <v>241434</v>
      </c>
      <c r="K33" s="32">
        <f t="shared" si="4"/>
        <v>0</v>
      </c>
      <c r="L33" s="32" t="s">
        <v>345</v>
      </c>
      <c r="M33" s="32" t="s">
        <v>472</v>
      </c>
      <c r="N33" s="35">
        <v>45267</v>
      </c>
      <c r="O33" s="31" t="s">
        <v>1727</v>
      </c>
      <c r="P33" s="32" t="s">
        <v>171</v>
      </c>
      <c r="Q33" s="31"/>
    </row>
    <row r="34" spans="1:17" ht="67.5" customHeight="1" x14ac:dyDescent="0.2">
      <c r="A34" s="31">
        <v>26</v>
      </c>
      <c r="B34" s="152">
        <v>40</v>
      </c>
      <c r="C34" s="72" t="s">
        <v>325</v>
      </c>
      <c r="D34" s="162" t="s">
        <v>53</v>
      </c>
      <c r="E34" s="54" t="s">
        <v>504</v>
      </c>
      <c r="F34" s="31">
        <v>3108.3</v>
      </c>
      <c r="G34" s="31">
        <v>2</v>
      </c>
      <c r="H34" s="31" t="s">
        <v>379</v>
      </c>
      <c r="I34" s="32">
        <v>12975819.460000001</v>
      </c>
      <c r="J34" s="32">
        <v>6588592.0099999998</v>
      </c>
      <c r="K34" s="32">
        <f t="shared" si="4"/>
        <v>6387227.4500000011</v>
      </c>
      <c r="L34" s="32" t="s">
        <v>627</v>
      </c>
      <c r="M34" s="32" t="s">
        <v>917</v>
      </c>
      <c r="N34" s="35">
        <v>41723</v>
      </c>
      <c r="O34" s="31" t="s">
        <v>319</v>
      </c>
      <c r="P34" s="32" t="s">
        <v>171</v>
      </c>
      <c r="Q34" s="31"/>
    </row>
    <row r="35" spans="1:17" ht="49.5" customHeight="1" x14ac:dyDescent="0.2">
      <c r="A35" s="31">
        <v>27</v>
      </c>
      <c r="B35" s="152">
        <v>42</v>
      </c>
      <c r="C35" s="53" t="s">
        <v>46</v>
      </c>
      <c r="D35" s="53" t="s">
        <v>53</v>
      </c>
      <c r="E35" s="54" t="s">
        <v>1200</v>
      </c>
      <c r="F35" s="31">
        <v>100</v>
      </c>
      <c r="G35" s="31">
        <v>1</v>
      </c>
      <c r="H35" s="31">
        <v>1985</v>
      </c>
      <c r="I35" s="32">
        <v>46359.6</v>
      </c>
      <c r="J35" s="32">
        <v>46359.6</v>
      </c>
      <c r="K35" s="32">
        <f t="shared" ref="K35:K43" si="5">I35-J35</f>
        <v>0</v>
      </c>
      <c r="L35" s="32" t="s">
        <v>335</v>
      </c>
      <c r="M35" s="32" t="s">
        <v>451</v>
      </c>
      <c r="N35" s="35"/>
      <c r="O35" s="31"/>
      <c r="P35" s="32" t="s">
        <v>171</v>
      </c>
      <c r="Q35" s="31"/>
    </row>
    <row r="36" spans="1:17" ht="49.5" customHeight="1" x14ac:dyDescent="0.2">
      <c r="A36" s="31">
        <v>28</v>
      </c>
      <c r="B36" s="152">
        <v>43</v>
      </c>
      <c r="C36" s="53" t="s">
        <v>22</v>
      </c>
      <c r="D36" s="53" t="s">
        <v>53</v>
      </c>
      <c r="E36" s="54" t="s">
        <v>1200</v>
      </c>
      <c r="F36" s="31">
        <v>186</v>
      </c>
      <c r="G36" s="31">
        <v>1</v>
      </c>
      <c r="H36" s="31">
        <v>1965</v>
      </c>
      <c r="I36" s="32">
        <v>101579.52</v>
      </c>
      <c r="J36" s="32">
        <v>101579.52</v>
      </c>
      <c r="K36" s="32">
        <f t="shared" si="5"/>
        <v>0</v>
      </c>
      <c r="L36" s="32" t="s">
        <v>335</v>
      </c>
      <c r="M36" s="31" t="s">
        <v>450</v>
      </c>
      <c r="N36" s="35"/>
      <c r="O36" s="32"/>
      <c r="P36" s="32" t="s">
        <v>171</v>
      </c>
      <c r="Q36" s="31"/>
    </row>
    <row r="37" spans="1:17" ht="36" x14ac:dyDescent="0.2">
      <c r="A37" s="31">
        <v>29</v>
      </c>
      <c r="B37" s="152">
        <v>44</v>
      </c>
      <c r="C37" s="53" t="s">
        <v>47</v>
      </c>
      <c r="D37" s="53" t="s">
        <v>53</v>
      </c>
      <c r="E37" s="54" t="s">
        <v>1200</v>
      </c>
      <c r="F37" s="31">
        <v>200</v>
      </c>
      <c r="G37" s="31">
        <v>1</v>
      </c>
      <c r="H37" s="31">
        <v>1989</v>
      </c>
      <c r="I37" s="32">
        <v>43547.28</v>
      </c>
      <c r="J37" s="32">
        <v>43547.28</v>
      </c>
      <c r="K37" s="32">
        <f t="shared" si="5"/>
        <v>0</v>
      </c>
      <c r="L37" s="32" t="s">
        <v>335</v>
      </c>
      <c r="M37" s="31" t="s">
        <v>450</v>
      </c>
      <c r="N37" s="35"/>
      <c r="O37" s="31"/>
      <c r="P37" s="32" t="s">
        <v>171</v>
      </c>
      <c r="Q37" s="31"/>
    </row>
    <row r="38" spans="1:17" s="163" customFormat="1" ht="48" x14ac:dyDescent="0.25">
      <c r="A38" s="31">
        <v>30</v>
      </c>
      <c r="B38" s="152">
        <v>46</v>
      </c>
      <c r="C38" s="155" t="s">
        <v>48</v>
      </c>
      <c r="D38" s="155" t="s">
        <v>57</v>
      </c>
      <c r="E38" s="54" t="s">
        <v>466</v>
      </c>
      <c r="F38" s="31">
        <v>1081.5999999999999</v>
      </c>
      <c r="G38" s="31">
        <v>2</v>
      </c>
      <c r="H38" s="31">
        <v>1969</v>
      </c>
      <c r="I38" s="32">
        <v>4556160</v>
      </c>
      <c r="J38" s="32">
        <v>4556160</v>
      </c>
      <c r="K38" s="32">
        <f t="shared" si="5"/>
        <v>0</v>
      </c>
      <c r="L38" s="31" t="s">
        <v>336</v>
      </c>
      <c r="M38" s="31" t="s">
        <v>337</v>
      </c>
      <c r="N38" s="35" t="s">
        <v>467</v>
      </c>
      <c r="O38" s="32" t="s">
        <v>468</v>
      </c>
      <c r="P38" s="32" t="s">
        <v>171</v>
      </c>
      <c r="Q38" s="31"/>
    </row>
    <row r="39" spans="1:17" ht="45" customHeight="1" x14ac:dyDescent="0.2">
      <c r="A39" s="31">
        <v>31</v>
      </c>
      <c r="B39" s="152">
        <v>47</v>
      </c>
      <c r="C39" s="53" t="s">
        <v>22</v>
      </c>
      <c r="D39" s="53" t="s">
        <v>58</v>
      </c>
      <c r="E39" s="54" t="s">
        <v>1200</v>
      </c>
      <c r="F39" s="132">
        <v>149</v>
      </c>
      <c r="G39" s="31">
        <v>1</v>
      </c>
      <c r="H39" s="31">
        <v>1968</v>
      </c>
      <c r="I39" s="32">
        <v>650160</v>
      </c>
      <c r="J39" s="32">
        <v>650160</v>
      </c>
      <c r="K39" s="32">
        <f t="shared" si="5"/>
        <v>0</v>
      </c>
      <c r="L39" s="31" t="s">
        <v>336</v>
      </c>
      <c r="M39" s="31" t="s">
        <v>337</v>
      </c>
      <c r="N39" s="35"/>
      <c r="O39" s="31"/>
      <c r="P39" s="32" t="s">
        <v>171</v>
      </c>
      <c r="Q39" s="31"/>
    </row>
    <row r="40" spans="1:17" s="163" customFormat="1" ht="46.5" customHeight="1" x14ac:dyDescent="0.25">
      <c r="A40" s="31">
        <v>32</v>
      </c>
      <c r="B40" s="152">
        <v>48</v>
      </c>
      <c r="C40" s="155" t="s">
        <v>49</v>
      </c>
      <c r="D40" s="155" t="s">
        <v>58</v>
      </c>
      <c r="E40" s="54" t="s">
        <v>1610</v>
      </c>
      <c r="F40" s="31">
        <v>231.3</v>
      </c>
      <c r="G40" s="31">
        <v>1</v>
      </c>
      <c r="H40" s="31">
        <v>1972</v>
      </c>
      <c r="I40" s="32">
        <v>211680</v>
      </c>
      <c r="J40" s="32">
        <v>211680</v>
      </c>
      <c r="K40" s="32">
        <f t="shared" si="5"/>
        <v>0</v>
      </c>
      <c r="L40" s="31" t="s">
        <v>336</v>
      </c>
      <c r="M40" s="31" t="s">
        <v>337</v>
      </c>
      <c r="N40" s="35">
        <v>45244</v>
      </c>
      <c r="O40" s="31" t="s">
        <v>1611</v>
      </c>
      <c r="P40" s="32" t="s">
        <v>171</v>
      </c>
      <c r="Q40" s="31"/>
    </row>
    <row r="41" spans="1:17" ht="82.5" customHeight="1" x14ac:dyDescent="0.2">
      <c r="A41" s="31">
        <v>33</v>
      </c>
      <c r="B41" s="152">
        <v>49</v>
      </c>
      <c r="C41" s="53" t="s">
        <v>188</v>
      </c>
      <c r="D41" s="53" t="s">
        <v>339</v>
      </c>
      <c r="E41" s="54" t="s">
        <v>855</v>
      </c>
      <c r="F41" s="31">
        <v>527.1</v>
      </c>
      <c r="G41" s="31">
        <v>1</v>
      </c>
      <c r="H41" s="31">
        <v>1963</v>
      </c>
      <c r="I41" s="32">
        <v>1718930</v>
      </c>
      <c r="J41" s="32">
        <v>1718930</v>
      </c>
      <c r="K41" s="32">
        <f t="shared" si="5"/>
        <v>0</v>
      </c>
      <c r="L41" s="31" t="s">
        <v>338</v>
      </c>
      <c r="M41" s="31" t="s">
        <v>916</v>
      </c>
      <c r="N41" s="35">
        <v>39014</v>
      </c>
      <c r="O41" s="32" t="s">
        <v>189</v>
      </c>
      <c r="P41" s="32" t="s">
        <v>171</v>
      </c>
      <c r="Q41" s="31"/>
    </row>
    <row r="42" spans="1:17" ht="48" x14ac:dyDescent="0.2">
      <c r="A42" s="31">
        <v>34</v>
      </c>
      <c r="B42" s="152">
        <v>50</v>
      </c>
      <c r="C42" s="53" t="s">
        <v>50</v>
      </c>
      <c r="D42" s="53" t="s">
        <v>59</v>
      </c>
      <c r="E42" s="54" t="s">
        <v>857</v>
      </c>
      <c r="F42" s="31">
        <v>367</v>
      </c>
      <c r="G42" s="31">
        <v>1</v>
      </c>
      <c r="H42" s="31">
        <v>1905</v>
      </c>
      <c r="I42" s="32">
        <v>1654364</v>
      </c>
      <c r="J42" s="32">
        <v>1654364</v>
      </c>
      <c r="K42" s="32">
        <f t="shared" si="5"/>
        <v>0</v>
      </c>
      <c r="L42" s="31" t="s">
        <v>338</v>
      </c>
      <c r="M42" s="31" t="s">
        <v>471</v>
      </c>
      <c r="N42" s="35" t="s">
        <v>798</v>
      </c>
      <c r="O42" s="32" t="s">
        <v>797</v>
      </c>
      <c r="P42" s="32" t="s">
        <v>171</v>
      </c>
      <c r="Q42" s="31"/>
    </row>
    <row r="43" spans="1:17" ht="48" x14ac:dyDescent="0.2">
      <c r="A43" s="31">
        <v>35</v>
      </c>
      <c r="B43" s="152">
        <v>51</v>
      </c>
      <c r="C43" s="53" t="s">
        <v>60</v>
      </c>
      <c r="D43" s="53" t="s">
        <v>64</v>
      </c>
      <c r="E43" s="54" t="s">
        <v>1308</v>
      </c>
      <c r="F43" s="31">
        <v>25.9</v>
      </c>
      <c r="G43" s="31">
        <v>1</v>
      </c>
      <c r="H43" s="31">
        <v>2002</v>
      </c>
      <c r="I43" s="32">
        <v>383458</v>
      </c>
      <c r="J43" s="32">
        <v>258486.38</v>
      </c>
      <c r="K43" s="32">
        <f t="shared" si="5"/>
        <v>124971.62</v>
      </c>
      <c r="L43" s="31" t="s">
        <v>338</v>
      </c>
      <c r="M43" s="31" t="s">
        <v>1313</v>
      </c>
      <c r="N43" s="35" t="s">
        <v>1190</v>
      </c>
      <c r="O43" s="31" t="s">
        <v>1189</v>
      </c>
      <c r="P43" s="32" t="s">
        <v>171</v>
      </c>
      <c r="Q43" s="31"/>
    </row>
    <row r="44" spans="1:17" ht="82.5" customHeight="1" x14ac:dyDescent="0.2">
      <c r="A44" s="31">
        <v>36</v>
      </c>
      <c r="B44" s="152">
        <v>53</v>
      </c>
      <c r="C44" s="53" t="s">
        <v>61</v>
      </c>
      <c r="D44" s="53" t="s">
        <v>484</v>
      </c>
      <c r="E44" s="54" t="s">
        <v>553</v>
      </c>
      <c r="F44" s="31">
        <v>284.89999999999998</v>
      </c>
      <c r="G44" s="31">
        <v>1</v>
      </c>
      <c r="H44" s="31">
        <v>1998.2008000000001</v>
      </c>
      <c r="I44" s="32">
        <v>844500</v>
      </c>
      <c r="J44" s="32">
        <v>501684.35</v>
      </c>
      <c r="K44" s="32">
        <f t="shared" ref="K44:K51" si="6">I44-J44</f>
        <v>342815.65</v>
      </c>
      <c r="L44" s="31" t="s">
        <v>478</v>
      </c>
      <c r="M44" s="32" t="s">
        <v>913</v>
      </c>
      <c r="N44" s="35">
        <v>41600</v>
      </c>
      <c r="O44" s="32" t="s">
        <v>485</v>
      </c>
      <c r="P44" s="32" t="s">
        <v>171</v>
      </c>
      <c r="Q44" s="31"/>
    </row>
    <row r="45" spans="1:17" ht="67.5" customHeight="1" x14ac:dyDescent="0.2">
      <c r="A45" s="31">
        <v>37</v>
      </c>
      <c r="B45" s="152">
        <v>54</v>
      </c>
      <c r="C45" s="53" t="s">
        <v>528</v>
      </c>
      <c r="D45" s="53" t="s">
        <v>65</v>
      </c>
      <c r="E45" s="54" t="s">
        <v>631</v>
      </c>
      <c r="F45" s="31">
        <v>578.4</v>
      </c>
      <c r="G45" s="31">
        <v>1</v>
      </c>
      <c r="H45" s="31" t="s">
        <v>529</v>
      </c>
      <c r="I45" s="32">
        <f>152186+129424</f>
        <v>281610</v>
      </c>
      <c r="J45" s="32">
        <f>152186+129424</f>
        <v>281610</v>
      </c>
      <c r="K45" s="32">
        <f t="shared" si="6"/>
        <v>0</v>
      </c>
      <c r="L45" s="31" t="s">
        <v>346</v>
      </c>
      <c r="M45" s="31" t="s">
        <v>1016</v>
      </c>
      <c r="N45" s="35">
        <v>42915</v>
      </c>
      <c r="O45" s="31" t="s">
        <v>632</v>
      </c>
      <c r="P45" s="32" t="s">
        <v>171</v>
      </c>
      <c r="Q45" s="31"/>
    </row>
    <row r="46" spans="1:17" ht="75" customHeight="1" x14ac:dyDescent="0.2">
      <c r="A46" s="31">
        <v>38</v>
      </c>
      <c r="B46" s="152">
        <v>55</v>
      </c>
      <c r="C46" s="53" t="s">
        <v>190</v>
      </c>
      <c r="D46" s="53" t="s">
        <v>65</v>
      </c>
      <c r="E46" s="54" t="s">
        <v>192</v>
      </c>
      <c r="F46" s="31">
        <v>15.4</v>
      </c>
      <c r="G46" s="31">
        <v>1</v>
      </c>
      <c r="H46" s="31">
        <v>1998</v>
      </c>
      <c r="I46" s="32">
        <v>64097</v>
      </c>
      <c r="J46" s="32">
        <v>38361</v>
      </c>
      <c r="K46" s="32">
        <f t="shared" si="6"/>
        <v>25736</v>
      </c>
      <c r="L46" s="31" t="s">
        <v>478</v>
      </c>
      <c r="M46" s="32" t="s">
        <v>914</v>
      </c>
      <c r="N46" s="35">
        <v>41565</v>
      </c>
      <c r="O46" s="32" t="s">
        <v>191</v>
      </c>
      <c r="P46" s="32" t="s">
        <v>171</v>
      </c>
      <c r="Q46" s="31"/>
    </row>
    <row r="47" spans="1:17" ht="82.5" customHeight="1" x14ac:dyDescent="0.2">
      <c r="A47" s="31">
        <v>39</v>
      </c>
      <c r="B47" s="152">
        <v>60</v>
      </c>
      <c r="C47" s="155" t="s">
        <v>193</v>
      </c>
      <c r="D47" s="155" t="s">
        <v>66</v>
      </c>
      <c r="E47" s="54" t="s">
        <v>195</v>
      </c>
      <c r="F47" s="31">
        <v>751.7</v>
      </c>
      <c r="G47" s="31">
        <v>1</v>
      </c>
      <c r="H47" s="31">
        <v>1912</v>
      </c>
      <c r="I47" s="32">
        <v>184689</v>
      </c>
      <c r="J47" s="32">
        <v>184689</v>
      </c>
      <c r="K47" s="32">
        <f t="shared" si="6"/>
        <v>0</v>
      </c>
      <c r="L47" s="31" t="s">
        <v>342</v>
      </c>
      <c r="M47" s="31" t="s">
        <v>924</v>
      </c>
      <c r="N47" s="35">
        <v>41439</v>
      </c>
      <c r="O47" s="32" t="s">
        <v>194</v>
      </c>
      <c r="P47" s="32" t="s">
        <v>171</v>
      </c>
      <c r="Q47" s="31"/>
    </row>
    <row r="48" spans="1:17" ht="99.75" customHeight="1" x14ac:dyDescent="0.2">
      <c r="A48" s="31">
        <v>40</v>
      </c>
      <c r="B48" s="152">
        <v>61</v>
      </c>
      <c r="C48" s="53" t="s">
        <v>893</v>
      </c>
      <c r="D48" s="53" t="s">
        <v>66</v>
      </c>
      <c r="E48" s="54" t="s">
        <v>202</v>
      </c>
      <c r="F48" s="31">
        <v>466.9</v>
      </c>
      <c r="G48" s="31">
        <v>1</v>
      </c>
      <c r="H48" s="31">
        <v>1963</v>
      </c>
      <c r="I48" s="32">
        <v>7762234.9000000004</v>
      </c>
      <c r="J48" s="32">
        <v>3225680.9</v>
      </c>
      <c r="K48" s="32">
        <f t="shared" si="6"/>
        <v>4536554</v>
      </c>
      <c r="L48" s="31" t="s">
        <v>921</v>
      </c>
      <c r="M48" s="31" t="s">
        <v>1728</v>
      </c>
      <c r="N48" s="35">
        <v>41439</v>
      </c>
      <c r="O48" s="32" t="s">
        <v>201</v>
      </c>
      <c r="P48" s="32" t="s">
        <v>171</v>
      </c>
      <c r="Q48" s="31"/>
    </row>
    <row r="49" spans="1:17" ht="48" x14ac:dyDescent="0.2">
      <c r="A49" s="31">
        <v>41</v>
      </c>
      <c r="B49" s="152">
        <v>62</v>
      </c>
      <c r="C49" s="53" t="s">
        <v>63</v>
      </c>
      <c r="D49" s="53" t="s">
        <v>66</v>
      </c>
      <c r="E49" s="54" t="s">
        <v>200</v>
      </c>
      <c r="F49" s="31">
        <v>1543.5</v>
      </c>
      <c r="G49" s="31">
        <v>3</v>
      </c>
      <c r="H49" s="31">
        <v>1973</v>
      </c>
      <c r="I49" s="32">
        <v>6638752</v>
      </c>
      <c r="J49" s="32">
        <v>2331398</v>
      </c>
      <c r="K49" s="32">
        <f t="shared" si="6"/>
        <v>4307354</v>
      </c>
      <c r="L49" s="31" t="s">
        <v>342</v>
      </c>
      <c r="M49" s="31" t="s">
        <v>1069</v>
      </c>
      <c r="N49" s="35">
        <v>41439</v>
      </c>
      <c r="O49" s="32" t="s">
        <v>199</v>
      </c>
      <c r="P49" s="32" t="s">
        <v>171</v>
      </c>
      <c r="Q49" s="31"/>
    </row>
    <row r="50" spans="1:17" ht="36" x14ac:dyDescent="0.2">
      <c r="A50" s="31">
        <v>42</v>
      </c>
      <c r="B50" s="152">
        <v>63</v>
      </c>
      <c r="C50" s="53" t="s">
        <v>22</v>
      </c>
      <c r="D50" s="53" t="s">
        <v>66</v>
      </c>
      <c r="E50" s="54"/>
      <c r="F50" s="31">
        <v>77</v>
      </c>
      <c r="G50" s="31">
        <v>1</v>
      </c>
      <c r="H50" s="31">
        <v>1969</v>
      </c>
      <c r="I50" s="32">
        <v>106505</v>
      </c>
      <c r="J50" s="32">
        <v>106505</v>
      </c>
      <c r="K50" s="32">
        <f t="shared" si="6"/>
        <v>0</v>
      </c>
      <c r="L50" s="31" t="s">
        <v>342</v>
      </c>
      <c r="M50" s="31" t="s">
        <v>446</v>
      </c>
      <c r="N50" s="35"/>
      <c r="O50" s="31"/>
      <c r="P50" s="32" t="s">
        <v>171</v>
      </c>
      <c r="Q50" s="31"/>
    </row>
    <row r="51" spans="1:17" ht="36" x14ac:dyDescent="0.2">
      <c r="A51" s="31">
        <v>43</v>
      </c>
      <c r="B51" s="152">
        <v>64</v>
      </c>
      <c r="C51" s="155" t="s">
        <v>196</v>
      </c>
      <c r="D51" s="155" t="s">
        <v>67</v>
      </c>
      <c r="E51" s="54" t="s">
        <v>198</v>
      </c>
      <c r="F51" s="31">
        <v>87.4</v>
      </c>
      <c r="G51" s="31">
        <v>1</v>
      </c>
      <c r="H51" s="31">
        <v>1980</v>
      </c>
      <c r="I51" s="32">
        <v>132300</v>
      </c>
      <c r="J51" s="32">
        <v>132300</v>
      </c>
      <c r="K51" s="32">
        <f t="shared" si="6"/>
        <v>0</v>
      </c>
      <c r="L51" s="31" t="s">
        <v>342</v>
      </c>
      <c r="M51" s="31" t="s">
        <v>446</v>
      </c>
      <c r="N51" s="35">
        <v>41439</v>
      </c>
      <c r="O51" s="32" t="s">
        <v>197</v>
      </c>
      <c r="P51" s="32" t="s">
        <v>171</v>
      </c>
      <c r="Q51" s="31"/>
    </row>
    <row r="52" spans="1:17" ht="62.25" customHeight="1" x14ac:dyDescent="0.2">
      <c r="A52" s="31">
        <v>44</v>
      </c>
      <c r="B52" s="152">
        <v>65</v>
      </c>
      <c r="C52" s="53" t="s">
        <v>378</v>
      </c>
      <c r="D52" s="53" t="s">
        <v>68</v>
      </c>
      <c r="E52" s="54" t="s">
        <v>923</v>
      </c>
      <c r="F52" s="31">
        <v>2156.5</v>
      </c>
      <c r="G52" s="31">
        <v>2</v>
      </c>
      <c r="H52" s="31">
        <v>2001</v>
      </c>
      <c r="I52" s="32">
        <v>27428317</v>
      </c>
      <c r="J52" s="32">
        <v>7485230</v>
      </c>
      <c r="K52" s="32">
        <f t="shared" ref="K52:K59" si="7">I52-J52</f>
        <v>19943087</v>
      </c>
      <c r="L52" s="31" t="s">
        <v>342</v>
      </c>
      <c r="M52" s="31" t="s">
        <v>469</v>
      </c>
      <c r="N52" s="35">
        <v>37824</v>
      </c>
      <c r="O52" s="32" t="s">
        <v>203</v>
      </c>
      <c r="P52" s="32" t="s">
        <v>171</v>
      </c>
      <c r="Q52" s="31"/>
    </row>
    <row r="53" spans="1:17" s="163" customFormat="1" ht="46.5" customHeight="1" x14ac:dyDescent="0.25">
      <c r="A53" s="31">
        <v>45</v>
      </c>
      <c r="B53" s="152">
        <v>66</v>
      </c>
      <c r="C53" s="155" t="s">
        <v>69</v>
      </c>
      <c r="D53" s="155" t="s">
        <v>20</v>
      </c>
      <c r="E53" s="164" t="s">
        <v>919</v>
      </c>
      <c r="F53" s="65">
        <v>165.9</v>
      </c>
      <c r="G53" s="65">
        <v>1</v>
      </c>
      <c r="H53" s="65">
        <v>2001</v>
      </c>
      <c r="I53" s="32">
        <v>3050734</v>
      </c>
      <c r="J53" s="32">
        <v>1677964</v>
      </c>
      <c r="K53" s="32">
        <f>I53-J53</f>
        <v>1372770</v>
      </c>
      <c r="L53" s="31" t="s">
        <v>342</v>
      </c>
      <c r="M53" s="31" t="s">
        <v>469</v>
      </c>
      <c r="N53" s="35">
        <v>45117</v>
      </c>
      <c r="O53" s="65" t="s">
        <v>1314</v>
      </c>
      <c r="P53" s="32" t="s">
        <v>171</v>
      </c>
      <c r="Q53" s="65"/>
    </row>
    <row r="54" spans="1:17" ht="59.25" customHeight="1" x14ac:dyDescent="0.2">
      <c r="A54" s="31">
        <v>46</v>
      </c>
      <c r="B54" s="152">
        <v>67</v>
      </c>
      <c r="C54" s="93" t="s">
        <v>70</v>
      </c>
      <c r="D54" s="93" t="s">
        <v>20</v>
      </c>
      <c r="E54" s="164" t="s">
        <v>1232</v>
      </c>
      <c r="F54" s="65">
        <v>16.3</v>
      </c>
      <c r="G54" s="65">
        <v>1</v>
      </c>
      <c r="H54" s="65">
        <v>2001</v>
      </c>
      <c r="I54" s="32">
        <v>357642</v>
      </c>
      <c r="J54" s="32">
        <v>258549</v>
      </c>
      <c r="K54" s="32">
        <f t="shared" si="7"/>
        <v>99093</v>
      </c>
      <c r="L54" s="31" t="s">
        <v>342</v>
      </c>
      <c r="M54" s="31" t="s">
        <v>1315</v>
      </c>
      <c r="N54" s="35">
        <v>44909</v>
      </c>
      <c r="O54" s="65" t="s">
        <v>1233</v>
      </c>
      <c r="P54" s="32" t="s">
        <v>171</v>
      </c>
      <c r="Q54" s="65"/>
    </row>
    <row r="55" spans="1:17" ht="56.25" customHeight="1" x14ac:dyDescent="0.2">
      <c r="A55" s="31">
        <v>47</v>
      </c>
      <c r="B55" s="152">
        <v>68</v>
      </c>
      <c r="C55" s="155" t="s">
        <v>71</v>
      </c>
      <c r="D55" s="155" t="s">
        <v>20</v>
      </c>
      <c r="E55" s="164" t="s">
        <v>1234</v>
      </c>
      <c r="F55" s="65">
        <v>36.700000000000003</v>
      </c>
      <c r="G55" s="65">
        <v>1</v>
      </c>
      <c r="H55" s="65">
        <v>2001</v>
      </c>
      <c r="I55" s="32">
        <v>476025</v>
      </c>
      <c r="J55" s="32">
        <v>150895</v>
      </c>
      <c r="K55" s="32">
        <f t="shared" si="7"/>
        <v>325130</v>
      </c>
      <c r="L55" s="31" t="s">
        <v>342</v>
      </c>
      <c r="M55" s="31" t="s">
        <v>1316</v>
      </c>
      <c r="N55" s="35">
        <v>44909</v>
      </c>
      <c r="O55" s="65" t="s">
        <v>1235</v>
      </c>
      <c r="P55" s="32" t="s">
        <v>171</v>
      </c>
      <c r="Q55" s="65"/>
    </row>
    <row r="56" spans="1:17" ht="72.75" customHeight="1" x14ac:dyDescent="0.2">
      <c r="A56" s="31">
        <v>48</v>
      </c>
      <c r="B56" s="152">
        <v>69</v>
      </c>
      <c r="C56" s="53" t="s">
        <v>204</v>
      </c>
      <c r="D56" s="53" t="s">
        <v>73</v>
      </c>
      <c r="E56" s="164" t="s">
        <v>925</v>
      </c>
      <c r="F56" s="65">
        <v>2363.5</v>
      </c>
      <c r="G56" s="65">
        <v>2</v>
      </c>
      <c r="H56" s="65">
        <v>1977</v>
      </c>
      <c r="I56" s="32">
        <v>8262791</v>
      </c>
      <c r="J56" s="32">
        <v>4580039</v>
      </c>
      <c r="K56" s="32">
        <f t="shared" si="7"/>
        <v>3682752</v>
      </c>
      <c r="L56" s="31" t="s">
        <v>347</v>
      </c>
      <c r="M56" s="31" t="s">
        <v>955</v>
      </c>
      <c r="N56" s="35">
        <v>40871</v>
      </c>
      <c r="O56" s="32" t="s">
        <v>205</v>
      </c>
      <c r="P56" s="32" t="s">
        <v>171</v>
      </c>
      <c r="Q56" s="65"/>
    </row>
    <row r="57" spans="1:17" ht="63.75" customHeight="1" x14ac:dyDescent="0.2">
      <c r="A57" s="31">
        <v>49</v>
      </c>
      <c r="B57" s="152">
        <v>71</v>
      </c>
      <c r="C57" s="53" t="s">
        <v>72</v>
      </c>
      <c r="D57" s="53" t="s">
        <v>74</v>
      </c>
      <c r="E57" s="54" t="s">
        <v>530</v>
      </c>
      <c r="F57" s="65">
        <v>1221</v>
      </c>
      <c r="G57" s="65">
        <v>1</v>
      </c>
      <c r="H57" s="65">
        <v>1969</v>
      </c>
      <c r="I57" s="32">
        <v>2342668</v>
      </c>
      <c r="J57" s="32">
        <v>2342668</v>
      </c>
      <c r="K57" s="32">
        <f t="shared" si="7"/>
        <v>0</v>
      </c>
      <c r="L57" s="31" t="s">
        <v>344</v>
      </c>
      <c r="M57" s="31" t="s">
        <v>1318</v>
      </c>
      <c r="N57" s="35">
        <v>42662</v>
      </c>
      <c r="O57" s="31" t="s">
        <v>531</v>
      </c>
      <c r="P57" s="32" t="s">
        <v>171</v>
      </c>
      <c r="Q57" s="65"/>
    </row>
    <row r="58" spans="1:17" ht="53.25" customHeight="1" x14ac:dyDescent="0.2">
      <c r="A58" s="31">
        <v>50</v>
      </c>
      <c r="B58" s="152">
        <v>72</v>
      </c>
      <c r="C58" s="53" t="s">
        <v>69</v>
      </c>
      <c r="D58" s="53" t="s">
        <v>74</v>
      </c>
      <c r="E58" s="164" t="s">
        <v>1204</v>
      </c>
      <c r="F58" s="65">
        <v>120.9</v>
      </c>
      <c r="G58" s="65">
        <v>1</v>
      </c>
      <c r="H58" s="65">
        <v>1969</v>
      </c>
      <c r="I58" s="32">
        <v>333556</v>
      </c>
      <c r="J58" s="32">
        <v>333556</v>
      </c>
      <c r="K58" s="32">
        <f t="shared" si="7"/>
        <v>0</v>
      </c>
      <c r="L58" s="31" t="s">
        <v>344</v>
      </c>
      <c r="M58" s="31" t="s">
        <v>1317</v>
      </c>
      <c r="N58" s="35">
        <v>44919</v>
      </c>
      <c r="O58" s="65" t="s">
        <v>1205</v>
      </c>
      <c r="P58" s="32" t="s">
        <v>171</v>
      </c>
      <c r="Q58" s="65"/>
    </row>
    <row r="59" spans="1:17" ht="72.75" customHeight="1" x14ac:dyDescent="0.2">
      <c r="A59" s="31">
        <v>51</v>
      </c>
      <c r="B59" s="152">
        <v>74</v>
      </c>
      <c r="C59" s="165" t="s">
        <v>77</v>
      </c>
      <c r="D59" s="53" t="s">
        <v>83</v>
      </c>
      <c r="E59" s="54" t="s">
        <v>750</v>
      </c>
      <c r="F59" s="65">
        <v>223.1</v>
      </c>
      <c r="G59" s="65">
        <v>1</v>
      </c>
      <c r="H59" s="65">
        <v>1961</v>
      </c>
      <c r="I59" s="32">
        <v>322595</v>
      </c>
      <c r="J59" s="32">
        <v>322595</v>
      </c>
      <c r="K59" s="32">
        <f t="shared" si="7"/>
        <v>0</v>
      </c>
      <c r="L59" s="31" t="s">
        <v>349</v>
      </c>
      <c r="M59" s="31" t="s">
        <v>1721</v>
      </c>
      <c r="N59" s="35">
        <v>43175</v>
      </c>
      <c r="O59" s="32" t="s">
        <v>751</v>
      </c>
      <c r="P59" s="32" t="s">
        <v>171</v>
      </c>
      <c r="Q59" s="65"/>
    </row>
    <row r="60" spans="1:17" ht="40.5" customHeight="1" x14ac:dyDescent="0.2">
      <c r="A60" s="31">
        <v>52</v>
      </c>
      <c r="B60" s="152">
        <v>76</v>
      </c>
      <c r="C60" s="93" t="s">
        <v>76</v>
      </c>
      <c r="D60" s="93" t="s">
        <v>82</v>
      </c>
      <c r="E60" s="164" t="s">
        <v>1231</v>
      </c>
      <c r="F60" s="65">
        <v>2040</v>
      </c>
      <c r="G60" s="65">
        <v>2</v>
      </c>
      <c r="H60" s="65">
        <v>1980</v>
      </c>
      <c r="I60" s="32">
        <f>12504018-1615245</f>
        <v>10888773</v>
      </c>
      <c r="J60" s="32">
        <v>3582411</v>
      </c>
      <c r="K60" s="32">
        <f t="shared" ref="K60:K65" si="8">I60-J60</f>
        <v>7306362</v>
      </c>
      <c r="L60" s="31" t="s">
        <v>349</v>
      </c>
      <c r="M60" s="31" t="s">
        <v>1200</v>
      </c>
      <c r="N60" s="35">
        <v>37974</v>
      </c>
      <c r="O60" s="32" t="s">
        <v>206</v>
      </c>
      <c r="P60" s="32" t="s">
        <v>171</v>
      </c>
      <c r="Q60" s="65"/>
    </row>
    <row r="61" spans="1:17" ht="48" customHeight="1" x14ac:dyDescent="0.2">
      <c r="A61" s="31">
        <v>53</v>
      </c>
      <c r="B61" s="152" t="s">
        <v>75</v>
      </c>
      <c r="C61" s="31" t="s">
        <v>78</v>
      </c>
      <c r="D61" s="155" t="s">
        <v>84</v>
      </c>
      <c r="E61" s="164" t="s">
        <v>1322</v>
      </c>
      <c r="F61" s="65">
        <v>42.7</v>
      </c>
      <c r="G61" s="65">
        <v>1</v>
      </c>
      <c r="H61" s="65">
        <v>1985</v>
      </c>
      <c r="I61" s="32">
        <v>185430</v>
      </c>
      <c r="J61" s="32">
        <v>127831</v>
      </c>
      <c r="K61" s="32">
        <f t="shared" si="8"/>
        <v>57599</v>
      </c>
      <c r="L61" s="32" t="s">
        <v>1575</v>
      </c>
      <c r="M61" s="31" t="s">
        <v>1323</v>
      </c>
      <c r="N61" s="35">
        <v>44999</v>
      </c>
      <c r="O61" s="65" t="s">
        <v>1324</v>
      </c>
      <c r="P61" s="32" t="s">
        <v>171</v>
      </c>
      <c r="Q61" s="65"/>
    </row>
    <row r="62" spans="1:17" ht="48.75" customHeight="1" x14ac:dyDescent="0.2">
      <c r="A62" s="31">
        <v>54</v>
      </c>
      <c r="B62" s="152" t="s">
        <v>455</v>
      </c>
      <c r="C62" s="165" t="s">
        <v>78</v>
      </c>
      <c r="D62" s="53" t="s">
        <v>84</v>
      </c>
      <c r="E62" s="164" t="s">
        <v>1321</v>
      </c>
      <c r="F62" s="166">
        <v>65</v>
      </c>
      <c r="G62" s="65">
        <v>1</v>
      </c>
      <c r="H62" s="65">
        <v>1985</v>
      </c>
      <c r="I62" s="32">
        <v>79956</v>
      </c>
      <c r="J62" s="32">
        <v>54340.44</v>
      </c>
      <c r="K62" s="32">
        <f t="shared" si="8"/>
        <v>25615.559999999998</v>
      </c>
      <c r="L62" s="32" t="s">
        <v>334</v>
      </c>
      <c r="M62" s="31" t="s">
        <v>1319</v>
      </c>
      <c r="N62" s="35">
        <v>44999</v>
      </c>
      <c r="O62" s="65" t="s">
        <v>1320</v>
      </c>
      <c r="P62" s="32" t="s">
        <v>171</v>
      </c>
      <c r="Q62" s="65"/>
    </row>
    <row r="63" spans="1:17" ht="76.5" customHeight="1" x14ac:dyDescent="0.2">
      <c r="A63" s="31">
        <v>55</v>
      </c>
      <c r="B63" s="152">
        <v>82</v>
      </c>
      <c r="C63" s="53" t="s">
        <v>957</v>
      </c>
      <c r="D63" s="53" t="s">
        <v>85</v>
      </c>
      <c r="E63" s="164" t="s">
        <v>783</v>
      </c>
      <c r="F63" s="65">
        <v>415.1</v>
      </c>
      <c r="G63" s="65">
        <v>1</v>
      </c>
      <c r="H63" s="65">
        <v>2018</v>
      </c>
      <c r="I63" s="32">
        <v>65160</v>
      </c>
      <c r="J63" s="32">
        <v>14105</v>
      </c>
      <c r="K63" s="32">
        <f t="shared" si="8"/>
        <v>51055</v>
      </c>
      <c r="L63" s="31" t="s">
        <v>362</v>
      </c>
      <c r="M63" s="31" t="s">
        <v>939</v>
      </c>
      <c r="N63" s="35">
        <v>43143</v>
      </c>
      <c r="O63" s="32" t="s">
        <v>784</v>
      </c>
      <c r="P63" s="32" t="s">
        <v>171</v>
      </c>
      <c r="Q63" s="65"/>
    </row>
    <row r="64" spans="1:17" ht="75.75" customHeight="1" x14ac:dyDescent="0.2">
      <c r="A64" s="31">
        <v>56</v>
      </c>
      <c r="B64" s="152">
        <v>84</v>
      </c>
      <c r="C64" s="53" t="s">
        <v>76</v>
      </c>
      <c r="D64" s="53" t="s">
        <v>85</v>
      </c>
      <c r="E64" s="164" t="s">
        <v>780</v>
      </c>
      <c r="F64" s="65">
        <v>55.8</v>
      </c>
      <c r="G64" s="65">
        <v>1</v>
      </c>
      <c r="H64" s="65">
        <v>2018</v>
      </c>
      <c r="I64" s="32">
        <v>50000</v>
      </c>
      <c r="J64" s="32">
        <v>10855</v>
      </c>
      <c r="K64" s="32">
        <f t="shared" si="8"/>
        <v>39145</v>
      </c>
      <c r="L64" s="31" t="s">
        <v>362</v>
      </c>
      <c r="M64" s="31" t="s">
        <v>938</v>
      </c>
      <c r="N64" s="35">
        <v>43143</v>
      </c>
      <c r="O64" s="32" t="s">
        <v>782</v>
      </c>
      <c r="P64" s="32" t="s">
        <v>171</v>
      </c>
      <c r="Q64" s="65"/>
    </row>
    <row r="65" spans="1:17" ht="72" x14ac:dyDescent="0.2">
      <c r="A65" s="31">
        <v>57</v>
      </c>
      <c r="B65" s="152">
        <v>85</v>
      </c>
      <c r="C65" s="53" t="s">
        <v>663</v>
      </c>
      <c r="D65" s="53" t="s">
        <v>85</v>
      </c>
      <c r="E65" s="164" t="s">
        <v>779</v>
      </c>
      <c r="F65" s="166">
        <v>47</v>
      </c>
      <c r="G65" s="65">
        <v>1</v>
      </c>
      <c r="H65" s="65">
        <v>1987</v>
      </c>
      <c r="I65" s="32">
        <v>7876</v>
      </c>
      <c r="J65" s="32">
        <v>7876</v>
      </c>
      <c r="K65" s="32">
        <f t="shared" si="8"/>
        <v>0</v>
      </c>
      <c r="L65" s="31" t="s">
        <v>362</v>
      </c>
      <c r="M65" s="31" t="s">
        <v>937</v>
      </c>
      <c r="N65" s="35">
        <v>43075</v>
      </c>
      <c r="O65" s="32" t="s">
        <v>781</v>
      </c>
      <c r="P65" s="32" t="s">
        <v>171</v>
      </c>
      <c r="Q65" s="31"/>
    </row>
    <row r="66" spans="1:17" ht="198.75" customHeight="1" x14ac:dyDescent="0.2">
      <c r="A66" s="31">
        <v>58</v>
      </c>
      <c r="B66" s="152">
        <v>86</v>
      </c>
      <c r="C66" s="53" t="s">
        <v>716</v>
      </c>
      <c r="D66" s="53" t="s">
        <v>374</v>
      </c>
      <c r="E66" s="164" t="s">
        <v>375</v>
      </c>
      <c r="F66" s="65">
        <v>592.4</v>
      </c>
      <c r="G66" s="65" t="s">
        <v>1011</v>
      </c>
      <c r="H66" s="65" t="s">
        <v>88</v>
      </c>
      <c r="I66" s="32">
        <v>14069024</v>
      </c>
      <c r="J66" s="32">
        <v>0</v>
      </c>
      <c r="K66" s="32">
        <f>I66-J66</f>
        <v>14069024</v>
      </c>
      <c r="L66" s="31" t="s">
        <v>358</v>
      </c>
      <c r="M66" s="31" t="s">
        <v>380</v>
      </c>
      <c r="N66" s="35">
        <v>38583</v>
      </c>
      <c r="O66" s="32" t="s">
        <v>381</v>
      </c>
      <c r="P66" s="32" t="s">
        <v>171</v>
      </c>
      <c r="Q66" s="31"/>
    </row>
    <row r="67" spans="1:17" ht="144.75" customHeight="1" x14ac:dyDescent="0.2">
      <c r="A67" s="31">
        <v>59</v>
      </c>
      <c r="B67" s="152">
        <v>87</v>
      </c>
      <c r="C67" s="53" t="s">
        <v>716</v>
      </c>
      <c r="D67" s="53" t="s">
        <v>1576</v>
      </c>
      <c r="E67" s="164" t="s">
        <v>376</v>
      </c>
      <c r="F67" s="65">
        <v>9.4</v>
      </c>
      <c r="G67" s="65" t="s">
        <v>1011</v>
      </c>
      <c r="H67" s="65" t="s">
        <v>88</v>
      </c>
      <c r="I67" s="32">
        <v>4081890</v>
      </c>
      <c r="J67" s="32">
        <v>0</v>
      </c>
      <c r="K67" s="32">
        <f>I67-J67</f>
        <v>4081890</v>
      </c>
      <c r="L67" s="31" t="s">
        <v>358</v>
      </c>
      <c r="M67" s="31" t="s">
        <v>380</v>
      </c>
      <c r="N67" s="35">
        <v>38583</v>
      </c>
      <c r="O67" s="32" t="s">
        <v>382</v>
      </c>
      <c r="P67" s="32" t="s">
        <v>171</v>
      </c>
      <c r="Q67" s="31"/>
    </row>
    <row r="68" spans="1:17" ht="52.5" customHeight="1" x14ac:dyDescent="0.2">
      <c r="A68" s="31">
        <v>60</v>
      </c>
      <c r="B68" s="152">
        <v>93</v>
      </c>
      <c r="C68" s="155" t="s">
        <v>207</v>
      </c>
      <c r="D68" s="155" t="s">
        <v>395</v>
      </c>
      <c r="E68" s="164" t="s">
        <v>840</v>
      </c>
      <c r="F68" s="65">
        <v>545.1</v>
      </c>
      <c r="G68" s="65">
        <v>1</v>
      </c>
      <c r="H68" s="65">
        <v>1943</v>
      </c>
      <c r="I68" s="32">
        <v>464771.31</v>
      </c>
      <c r="J68" s="32">
        <v>464771.31</v>
      </c>
      <c r="K68" s="32">
        <f>I68-J68</f>
        <v>0</v>
      </c>
      <c r="L68" s="31" t="s">
        <v>349</v>
      </c>
      <c r="M68" s="31" t="s">
        <v>1325</v>
      </c>
      <c r="N68" s="35">
        <v>38875</v>
      </c>
      <c r="O68" s="32" t="s">
        <v>208</v>
      </c>
      <c r="P68" s="32" t="s">
        <v>171</v>
      </c>
      <c r="Q68" s="65"/>
    </row>
    <row r="69" spans="1:17" ht="50.25" customHeight="1" x14ac:dyDescent="0.2">
      <c r="A69" s="31">
        <v>61</v>
      </c>
      <c r="B69" s="152">
        <v>116</v>
      </c>
      <c r="C69" s="155" t="s">
        <v>634</v>
      </c>
      <c r="D69" s="155" t="s">
        <v>249</v>
      </c>
      <c r="E69" s="164" t="s">
        <v>680</v>
      </c>
      <c r="F69" s="65">
        <v>343.7</v>
      </c>
      <c r="G69" s="65">
        <v>1</v>
      </c>
      <c r="H69" s="65">
        <v>1969</v>
      </c>
      <c r="I69" s="32">
        <v>445971</v>
      </c>
      <c r="J69" s="32">
        <v>331319</v>
      </c>
      <c r="K69" s="32">
        <f>I69-J69</f>
        <v>114652</v>
      </c>
      <c r="L69" s="31" t="s">
        <v>349</v>
      </c>
      <c r="M69" s="31" t="s">
        <v>1200</v>
      </c>
      <c r="N69" s="35">
        <v>43073</v>
      </c>
      <c r="O69" s="32" t="s">
        <v>681</v>
      </c>
      <c r="P69" s="32" t="s">
        <v>171</v>
      </c>
      <c r="Q69" s="65"/>
    </row>
    <row r="70" spans="1:17" ht="60" customHeight="1" x14ac:dyDescent="0.2">
      <c r="A70" s="31">
        <v>62</v>
      </c>
      <c r="B70" s="152">
        <v>120</v>
      </c>
      <c r="C70" s="155" t="s">
        <v>209</v>
      </c>
      <c r="D70" s="155" t="s">
        <v>86</v>
      </c>
      <c r="E70" s="164" t="s">
        <v>859</v>
      </c>
      <c r="F70" s="166">
        <v>71</v>
      </c>
      <c r="G70" s="65">
        <v>1</v>
      </c>
      <c r="H70" s="65">
        <v>1966</v>
      </c>
      <c r="I70" s="32">
        <v>28255.32</v>
      </c>
      <c r="J70" s="32">
        <v>28255.32</v>
      </c>
      <c r="K70" s="32">
        <f t="shared" ref="K70:K77" si="9">I70-J70</f>
        <v>0</v>
      </c>
      <c r="L70" s="31" t="s">
        <v>349</v>
      </c>
      <c r="M70" s="31" t="s">
        <v>1200</v>
      </c>
      <c r="N70" s="35">
        <v>40289</v>
      </c>
      <c r="O70" s="32" t="s">
        <v>858</v>
      </c>
      <c r="P70" s="32" t="s">
        <v>171</v>
      </c>
      <c r="Q70" s="65"/>
    </row>
    <row r="71" spans="1:17" ht="47.25" customHeight="1" x14ac:dyDescent="0.2">
      <c r="A71" s="31">
        <v>63</v>
      </c>
      <c r="B71" s="152">
        <v>126</v>
      </c>
      <c r="C71" s="155" t="s">
        <v>76</v>
      </c>
      <c r="D71" s="155" t="s">
        <v>706</v>
      </c>
      <c r="E71" s="164" t="s">
        <v>838</v>
      </c>
      <c r="F71" s="65">
        <v>167.5</v>
      </c>
      <c r="G71" s="65">
        <v>1</v>
      </c>
      <c r="H71" s="65">
        <v>1984</v>
      </c>
      <c r="I71" s="32">
        <v>27157.84</v>
      </c>
      <c r="J71" s="32">
        <v>26280</v>
      </c>
      <c r="K71" s="32">
        <f t="shared" si="9"/>
        <v>877.84000000000015</v>
      </c>
      <c r="L71" s="31" t="s">
        <v>349</v>
      </c>
      <c r="M71" s="250" t="s">
        <v>1200</v>
      </c>
      <c r="N71" s="35">
        <v>40291</v>
      </c>
      <c r="O71" s="32" t="s">
        <v>210</v>
      </c>
      <c r="P71" s="32" t="s">
        <v>171</v>
      </c>
      <c r="Q71" s="65"/>
    </row>
    <row r="72" spans="1:17" ht="56.25" customHeight="1" x14ac:dyDescent="0.2">
      <c r="A72" s="31">
        <v>64</v>
      </c>
      <c r="B72" s="152">
        <v>135</v>
      </c>
      <c r="C72" s="53" t="s">
        <v>76</v>
      </c>
      <c r="D72" s="53" t="s">
        <v>475</v>
      </c>
      <c r="E72" s="164" t="s">
        <v>841</v>
      </c>
      <c r="F72" s="65">
        <v>173.9</v>
      </c>
      <c r="G72" s="65">
        <v>2</v>
      </c>
      <c r="H72" s="65">
        <v>1978</v>
      </c>
      <c r="I72" s="32">
        <v>169650</v>
      </c>
      <c r="J72" s="32">
        <v>169650</v>
      </c>
      <c r="K72" s="32">
        <f t="shared" si="9"/>
        <v>0</v>
      </c>
      <c r="L72" s="31" t="s">
        <v>358</v>
      </c>
      <c r="M72" s="31" t="s">
        <v>1107</v>
      </c>
      <c r="N72" s="35">
        <v>40378</v>
      </c>
      <c r="O72" s="32" t="s">
        <v>180</v>
      </c>
      <c r="P72" s="32" t="s">
        <v>171</v>
      </c>
      <c r="Q72" s="31"/>
    </row>
    <row r="73" spans="1:17" ht="54" customHeight="1" x14ac:dyDescent="0.2">
      <c r="A73" s="31">
        <v>65</v>
      </c>
      <c r="B73" s="152">
        <v>136</v>
      </c>
      <c r="C73" s="53" t="s">
        <v>79</v>
      </c>
      <c r="D73" s="53" t="s">
        <v>685</v>
      </c>
      <c r="E73" s="164" t="s">
        <v>1200</v>
      </c>
      <c r="F73" s="65">
        <v>15.2</v>
      </c>
      <c r="G73" s="65">
        <v>1</v>
      </c>
      <c r="H73" s="65">
        <v>1917</v>
      </c>
      <c r="I73" s="32">
        <v>67631</v>
      </c>
      <c r="J73" s="32">
        <v>67631</v>
      </c>
      <c r="K73" s="32">
        <f t="shared" si="9"/>
        <v>0</v>
      </c>
      <c r="L73" s="31" t="s">
        <v>358</v>
      </c>
      <c r="M73" s="31" t="s">
        <v>1107</v>
      </c>
      <c r="N73" s="35" t="s">
        <v>1200</v>
      </c>
      <c r="O73" s="32" t="s">
        <v>1200</v>
      </c>
      <c r="P73" s="32" t="s">
        <v>171</v>
      </c>
      <c r="Q73" s="31"/>
    </row>
    <row r="74" spans="1:17" ht="45" customHeight="1" x14ac:dyDescent="0.2">
      <c r="A74" s="31">
        <v>66</v>
      </c>
      <c r="B74" s="152">
        <v>137</v>
      </c>
      <c r="C74" s="93" t="s">
        <v>80</v>
      </c>
      <c r="D74" s="93" t="s">
        <v>474</v>
      </c>
      <c r="E74" s="164" t="s">
        <v>842</v>
      </c>
      <c r="F74" s="65">
        <v>201.9</v>
      </c>
      <c r="G74" s="65">
        <v>1</v>
      </c>
      <c r="H74" s="65">
        <v>1923</v>
      </c>
      <c r="I74" s="32">
        <v>100547</v>
      </c>
      <c r="J74" s="32">
        <v>100547</v>
      </c>
      <c r="K74" s="32">
        <f t="shared" si="9"/>
        <v>0</v>
      </c>
      <c r="L74" s="31" t="s">
        <v>358</v>
      </c>
      <c r="M74" s="31" t="s">
        <v>1107</v>
      </c>
      <c r="N74" s="35">
        <v>40378</v>
      </c>
      <c r="O74" s="32" t="s">
        <v>181</v>
      </c>
      <c r="P74" s="32" t="s">
        <v>171</v>
      </c>
      <c r="Q74" s="31"/>
    </row>
    <row r="75" spans="1:17" ht="51" customHeight="1" x14ac:dyDescent="0.2">
      <c r="A75" s="31">
        <v>67</v>
      </c>
      <c r="B75" s="152">
        <v>142</v>
      </c>
      <c r="C75" s="155" t="s">
        <v>90</v>
      </c>
      <c r="D75" s="155" t="s">
        <v>559</v>
      </c>
      <c r="E75" s="164" t="s">
        <v>1206</v>
      </c>
      <c r="F75" s="65">
        <v>32.299999999999997</v>
      </c>
      <c r="G75" s="65">
        <v>1</v>
      </c>
      <c r="H75" s="65">
        <v>1998</v>
      </c>
      <c r="I75" s="32">
        <v>143555</v>
      </c>
      <c r="J75" s="32">
        <v>37859</v>
      </c>
      <c r="K75" s="32">
        <f t="shared" si="9"/>
        <v>105696</v>
      </c>
      <c r="L75" s="31" t="s">
        <v>349</v>
      </c>
      <c r="M75" s="31" t="s">
        <v>1326</v>
      </c>
      <c r="N75" s="35">
        <v>40092</v>
      </c>
      <c r="O75" s="32" t="s">
        <v>211</v>
      </c>
      <c r="P75" s="32" t="s">
        <v>171</v>
      </c>
      <c r="Q75" s="65"/>
    </row>
    <row r="76" spans="1:17" ht="46.5" customHeight="1" x14ac:dyDescent="0.2">
      <c r="A76" s="31">
        <v>68</v>
      </c>
      <c r="B76" s="152">
        <v>145</v>
      </c>
      <c r="C76" s="155" t="s">
        <v>90</v>
      </c>
      <c r="D76" s="31" t="s">
        <v>558</v>
      </c>
      <c r="E76" s="164" t="s">
        <v>495</v>
      </c>
      <c r="F76" s="65">
        <v>32.5</v>
      </c>
      <c r="G76" s="65">
        <v>3</v>
      </c>
      <c r="H76" s="65">
        <v>1991</v>
      </c>
      <c r="I76" s="32">
        <v>365583</v>
      </c>
      <c r="J76" s="32">
        <v>125251</v>
      </c>
      <c r="K76" s="32">
        <f t="shared" si="9"/>
        <v>240332</v>
      </c>
      <c r="L76" s="31" t="s">
        <v>349</v>
      </c>
      <c r="M76" s="31" t="s">
        <v>1326</v>
      </c>
      <c r="N76" s="35">
        <v>42304</v>
      </c>
      <c r="O76" s="32" t="s">
        <v>496</v>
      </c>
      <c r="P76" s="32" t="s">
        <v>171</v>
      </c>
      <c r="Q76" s="65"/>
    </row>
    <row r="77" spans="1:17" ht="64.5" customHeight="1" x14ac:dyDescent="0.2">
      <c r="A77" s="31">
        <v>69</v>
      </c>
      <c r="B77" s="152">
        <v>146</v>
      </c>
      <c r="C77" s="53" t="s">
        <v>81</v>
      </c>
      <c r="D77" s="165" t="s">
        <v>839</v>
      </c>
      <c r="E77" s="164" t="s">
        <v>532</v>
      </c>
      <c r="F77" s="65">
        <v>377.4</v>
      </c>
      <c r="G77" s="65">
        <v>2</v>
      </c>
      <c r="H77" s="65">
        <v>1991</v>
      </c>
      <c r="I77" s="32">
        <v>30797</v>
      </c>
      <c r="J77" s="32">
        <v>30797</v>
      </c>
      <c r="K77" s="32">
        <f t="shared" si="9"/>
        <v>0</v>
      </c>
      <c r="L77" s="31" t="s">
        <v>1019</v>
      </c>
      <c r="M77" s="31" t="s">
        <v>1018</v>
      </c>
      <c r="N77" s="35">
        <v>42543</v>
      </c>
      <c r="O77" s="32" t="s">
        <v>533</v>
      </c>
      <c r="P77" s="32" t="s">
        <v>171</v>
      </c>
      <c r="Q77" s="65"/>
    </row>
    <row r="78" spans="1:17" ht="65.25" customHeight="1" x14ac:dyDescent="0.2">
      <c r="A78" s="31">
        <v>70</v>
      </c>
      <c r="B78" s="158">
        <v>149</v>
      </c>
      <c r="C78" s="53" t="s">
        <v>473</v>
      </c>
      <c r="D78" s="53" t="s">
        <v>698</v>
      </c>
      <c r="E78" s="164" t="s">
        <v>845</v>
      </c>
      <c r="F78" s="167">
        <v>39.5</v>
      </c>
      <c r="G78" s="65">
        <v>1</v>
      </c>
      <c r="H78" s="65">
        <v>2005</v>
      </c>
      <c r="I78" s="32">
        <v>98739</v>
      </c>
      <c r="J78" s="32">
        <v>47517.68</v>
      </c>
      <c r="K78" s="32">
        <f>I78-J78</f>
        <v>51221.32</v>
      </c>
      <c r="L78" s="31" t="s">
        <v>358</v>
      </c>
      <c r="M78" s="31" t="s">
        <v>359</v>
      </c>
      <c r="N78" s="35">
        <v>38650</v>
      </c>
      <c r="O78" s="32" t="s">
        <v>220</v>
      </c>
      <c r="P78" s="32" t="s">
        <v>171</v>
      </c>
      <c r="Q78" s="65"/>
    </row>
    <row r="79" spans="1:17" ht="59.25" customHeight="1" x14ac:dyDescent="0.2">
      <c r="A79" s="31">
        <v>71</v>
      </c>
      <c r="B79" s="152">
        <v>150</v>
      </c>
      <c r="C79" s="93" t="s">
        <v>76</v>
      </c>
      <c r="D79" s="93" t="s">
        <v>87</v>
      </c>
      <c r="E79" s="168" t="s">
        <v>844</v>
      </c>
      <c r="F79" s="65">
        <v>245.8</v>
      </c>
      <c r="G79" s="65">
        <v>1</v>
      </c>
      <c r="H79" s="65">
        <v>1970</v>
      </c>
      <c r="I79" s="32">
        <v>273104</v>
      </c>
      <c r="J79" s="32">
        <v>273104</v>
      </c>
      <c r="K79" s="32">
        <f t="shared" ref="K79:K86" si="10">I79-J79</f>
        <v>0</v>
      </c>
      <c r="L79" s="31" t="s">
        <v>349</v>
      </c>
      <c r="M79" s="31" t="s">
        <v>1200</v>
      </c>
      <c r="N79" s="35">
        <v>40291</v>
      </c>
      <c r="O79" s="32" t="s">
        <v>212</v>
      </c>
      <c r="P79" s="32" t="s">
        <v>171</v>
      </c>
      <c r="Q79" s="65"/>
    </row>
    <row r="80" spans="1:17" ht="87.75" customHeight="1" x14ac:dyDescent="0.2">
      <c r="A80" s="31">
        <v>72</v>
      </c>
      <c r="B80" s="152">
        <v>151</v>
      </c>
      <c r="C80" s="53" t="s">
        <v>62</v>
      </c>
      <c r="D80" s="53" t="s">
        <v>899</v>
      </c>
      <c r="E80" s="164" t="s">
        <v>214</v>
      </c>
      <c r="F80" s="65">
        <v>1948.8</v>
      </c>
      <c r="G80" s="65" t="s">
        <v>926</v>
      </c>
      <c r="H80" s="65">
        <v>1988</v>
      </c>
      <c r="I80" s="32">
        <f>3913931+2727564.99+599969.93</f>
        <v>7241465.9199999999</v>
      </c>
      <c r="J80" s="32">
        <v>1875772</v>
      </c>
      <c r="K80" s="32">
        <f t="shared" si="10"/>
        <v>5365693.92</v>
      </c>
      <c r="L80" s="32" t="s">
        <v>465</v>
      </c>
      <c r="M80" s="32" t="s">
        <v>946</v>
      </c>
      <c r="N80" s="35">
        <v>41526</v>
      </c>
      <c r="O80" s="32" t="s">
        <v>213</v>
      </c>
      <c r="P80" s="32" t="s">
        <v>171</v>
      </c>
      <c r="Q80" s="65"/>
    </row>
    <row r="81" spans="1:17" ht="57" customHeight="1" x14ac:dyDescent="0.2">
      <c r="A81" s="31">
        <v>73</v>
      </c>
      <c r="B81" s="152">
        <v>154</v>
      </c>
      <c r="C81" s="53" t="s">
        <v>89</v>
      </c>
      <c r="D81" s="53" t="s">
        <v>92</v>
      </c>
      <c r="E81" s="164" t="s">
        <v>216</v>
      </c>
      <c r="F81" s="65">
        <v>159.9</v>
      </c>
      <c r="G81" s="65">
        <v>1</v>
      </c>
      <c r="H81" s="65">
        <v>1988</v>
      </c>
      <c r="I81" s="190">
        <v>354420</v>
      </c>
      <c r="J81" s="190">
        <v>255966</v>
      </c>
      <c r="K81" s="190">
        <f t="shared" si="10"/>
        <v>98454</v>
      </c>
      <c r="L81" s="32" t="s">
        <v>358</v>
      </c>
      <c r="M81" s="65" t="s">
        <v>897</v>
      </c>
      <c r="N81" s="35">
        <v>41526</v>
      </c>
      <c r="O81" s="32" t="s">
        <v>215</v>
      </c>
      <c r="P81" s="32" t="s">
        <v>171</v>
      </c>
      <c r="Q81" s="238"/>
    </row>
    <row r="82" spans="1:17" ht="45" customHeight="1" x14ac:dyDescent="0.2">
      <c r="A82" s="31">
        <v>74</v>
      </c>
      <c r="B82" s="152">
        <v>158</v>
      </c>
      <c r="C82" s="53" t="s">
        <v>1194</v>
      </c>
      <c r="D82" s="53" t="s">
        <v>482</v>
      </c>
      <c r="E82" s="164" t="s">
        <v>1191</v>
      </c>
      <c r="F82" s="65">
        <v>49.6</v>
      </c>
      <c r="G82" s="65">
        <v>1</v>
      </c>
      <c r="H82" s="65">
        <v>1975</v>
      </c>
      <c r="I82" s="32">
        <v>31466.400000000001</v>
      </c>
      <c r="J82" s="32">
        <v>31466.400000000001</v>
      </c>
      <c r="K82" s="32">
        <f t="shared" si="10"/>
        <v>0</v>
      </c>
      <c r="L82" s="32" t="s">
        <v>343</v>
      </c>
      <c r="M82" s="32" t="s">
        <v>1327</v>
      </c>
      <c r="N82" s="35">
        <v>44910</v>
      </c>
      <c r="O82" s="32" t="s">
        <v>1195</v>
      </c>
      <c r="P82" s="32" t="s">
        <v>171</v>
      </c>
      <c r="Q82" s="65"/>
    </row>
    <row r="83" spans="1:17" ht="57" customHeight="1" x14ac:dyDescent="0.2">
      <c r="A83" s="31">
        <v>75</v>
      </c>
      <c r="B83" s="152">
        <v>159</v>
      </c>
      <c r="C83" s="155" t="s">
        <v>90</v>
      </c>
      <c r="D83" s="31" t="s">
        <v>560</v>
      </c>
      <c r="E83" s="164" t="s">
        <v>849</v>
      </c>
      <c r="F83" s="65">
        <v>46.4</v>
      </c>
      <c r="G83" s="65">
        <v>4</v>
      </c>
      <c r="H83" s="65">
        <v>1988</v>
      </c>
      <c r="I83" s="32">
        <v>196100</v>
      </c>
      <c r="J83" s="32">
        <v>63424.88</v>
      </c>
      <c r="K83" s="32">
        <f t="shared" si="10"/>
        <v>132675.12</v>
      </c>
      <c r="L83" s="31" t="s">
        <v>349</v>
      </c>
      <c r="M83" s="31" t="s">
        <v>1326</v>
      </c>
      <c r="N83" s="35">
        <v>38730</v>
      </c>
      <c r="O83" s="32" t="s">
        <v>218</v>
      </c>
      <c r="P83" s="32" t="s">
        <v>171</v>
      </c>
      <c r="Q83" s="65"/>
    </row>
    <row r="84" spans="1:17" ht="63" customHeight="1" x14ac:dyDescent="0.2">
      <c r="A84" s="31">
        <v>76</v>
      </c>
      <c r="B84" s="152">
        <v>162</v>
      </c>
      <c r="C84" s="155" t="s">
        <v>90</v>
      </c>
      <c r="D84" s="31" t="s">
        <v>217</v>
      </c>
      <c r="E84" s="164" t="s">
        <v>848</v>
      </c>
      <c r="F84" s="65">
        <v>59.1</v>
      </c>
      <c r="G84" s="65">
        <v>3</v>
      </c>
      <c r="H84" s="65">
        <v>1991</v>
      </c>
      <c r="I84" s="32">
        <v>299450</v>
      </c>
      <c r="J84" s="32">
        <v>97311.39</v>
      </c>
      <c r="K84" s="32">
        <f t="shared" si="10"/>
        <v>202138.61</v>
      </c>
      <c r="L84" s="31" t="s">
        <v>349</v>
      </c>
      <c r="M84" s="31" t="s">
        <v>1326</v>
      </c>
      <c r="N84" s="35">
        <v>38793</v>
      </c>
      <c r="O84" s="32" t="s">
        <v>219</v>
      </c>
      <c r="P84" s="32" t="s">
        <v>171</v>
      </c>
      <c r="Q84" s="65"/>
    </row>
    <row r="85" spans="1:17" ht="76.5" customHeight="1" x14ac:dyDescent="0.2">
      <c r="A85" s="31">
        <v>77</v>
      </c>
      <c r="B85" s="152">
        <v>166</v>
      </c>
      <c r="C85" s="53" t="s">
        <v>315</v>
      </c>
      <c r="D85" s="165" t="s">
        <v>316</v>
      </c>
      <c r="E85" s="164" t="s">
        <v>317</v>
      </c>
      <c r="F85" s="65">
        <v>1344</v>
      </c>
      <c r="G85" s="65" t="s">
        <v>1200</v>
      </c>
      <c r="H85" s="65">
        <v>2013</v>
      </c>
      <c r="I85" s="32">
        <v>3598520</v>
      </c>
      <c r="J85" s="32">
        <v>869652</v>
      </c>
      <c r="K85" s="32">
        <f t="shared" si="10"/>
        <v>2728868</v>
      </c>
      <c r="L85" s="31" t="s">
        <v>342</v>
      </c>
      <c r="M85" s="91" t="s">
        <v>945</v>
      </c>
      <c r="N85" s="35">
        <v>41526</v>
      </c>
      <c r="O85" s="32" t="s">
        <v>318</v>
      </c>
      <c r="P85" s="32" t="s">
        <v>171</v>
      </c>
      <c r="Q85" s="65"/>
    </row>
    <row r="86" spans="1:17" ht="65.25" customHeight="1" x14ac:dyDescent="0.2">
      <c r="A86" s="31">
        <v>78</v>
      </c>
      <c r="B86" s="152">
        <v>168</v>
      </c>
      <c r="C86" s="53" t="s">
        <v>223</v>
      </c>
      <c r="D86" s="53" t="s">
        <v>221</v>
      </c>
      <c r="E86" s="164" t="s">
        <v>856</v>
      </c>
      <c r="F86" s="65">
        <v>947.9</v>
      </c>
      <c r="G86" s="65">
        <v>1</v>
      </c>
      <c r="H86" s="65">
        <v>2005</v>
      </c>
      <c r="I86" s="32">
        <v>17463892</v>
      </c>
      <c r="J86" s="32">
        <v>5638815.5599999996</v>
      </c>
      <c r="K86" s="32">
        <f t="shared" si="10"/>
        <v>11825076.440000001</v>
      </c>
      <c r="L86" s="31" t="s">
        <v>470</v>
      </c>
      <c r="M86" s="31" t="s">
        <v>922</v>
      </c>
      <c r="N86" s="35">
        <v>39181</v>
      </c>
      <c r="O86" s="32" t="s">
        <v>222</v>
      </c>
      <c r="P86" s="32" t="s">
        <v>171</v>
      </c>
      <c r="Q86" s="65"/>
    </row>
    <row r="87" spans="1:17" ht="78.75" customHeight="1" x14ac:dyDescent="0.2">
      <c r="A87" s="31">
        <v>79</v>
      </c>
      <c r="B87" s="152">
        <v>170</v>
      </c>
      <c r="C87" s="53" t="s">
        <v>224</v>
      </c>
      <c r="D87" s="53" t="s">
        <v>690</v>
      </c>
      <c r="E87" s="164" t="s">
        <v>226</v>
      </c>
      <c r="F87" s="65">
        <v>16.2</v>
      </c>
      <c r="G87" s="65">
        <v>1</v>
      </c>
      <c r="H87" s="65">
        <v>2006</v>
      </c>
      <c r="I87" s="32">
        <v>3150000</v>
      </c>
      <c r="J87" s="32">
        <v>939330</v>
      </c>
      <c r="K87" s="32">
        <f t="shared" ref="K87:K91" si="11">I87-J87</f>
        <v>2210670</v>
      </c>
      <c r="L87" s="31" t="s">
        <v>358</v>
      </c>
      <c r="M87" s="31" t="s">
        <v>927</v>
      </c>
      <c r="N87" s="35">
        <v>41600</v>
      </c>
      <c r="O87" s="65" t="s">
        <v>225</v>
      </c>
      <c r="P87" s="32" t="s">
        <v>171</v>
      </c>
      <c r="Q87" s="65"/>
    </row>
    <row r="88" spans="1:17" ht="64.5" customHeight="1" x14ac:dyDescent="0.2">
      <c r="A88" s="31">
        <v>80</v>
      </c>
      <c r="B88" s="152">
        <v>171</v>
      </c>
      <c r="C88" s="155" t="s">
        <v>91</v>
      </c>
      <c r="D88" s="31" t="s">
        <v>227</v>
      </c>
      <c r="E88" s="164" t="s">
        <v>1349</v>
      </c>
      <c r="F88" s="65">
        <v>16.5</v>
      </c>
      <c r="G88" s="65">
        <v>1</v>
      </c>
      <c r="H88" s="65">
        <v>1986</v>
      </c>
      <c r="I88" s="32">
        <v>37128</v>
      </c>
      <c r="J88" s="32">
        <v>32929</v>
      </c>
      <c r="K88" s="32">
        <f t="shared" si="11"/>
        <v>4199</v>
      </c>
      <c r="L88" s="31" t="s">
        <v>349</v>
      </c>
      <c r="M88" s="31" t="s">
        <v>1200</v>
      </c>
      <c r="N88" s="35">
        <v>44999</v>
      </c>
      <c r="O88" s="65" t="s">
        <v>1328</v>
      </c>
      <c r="P88" s="32" t="s">
        <v>171</v>
      </c>
      <c r="Q88" s="65"/>
    </row>
    <row r="89" spans="1:17" ht="75" customHeight="1" x14ac:dyDescent="0.2">
      <c r="A89" s="31">
        <v>81</v>
      </c>
      <c r="B89" s="152">
        <v>176</v>
      </c>
      <c r="C89" s="53" t="s">
        <v>228</v>
      </c>
      <c r="D89" s="165" t="s">
        <v>93</v>
      </c>
      <c r="E89" s="65" t="s">
        <v>230</v>
      </c>
      <c r="F89" s="65">
        <v>42.1</v>
      </c>
      <c r="G89" s="65">
        <v>1</v>
      </c>
      <c r="H89" s="65">
        <v>2009</v>
      </c>
      <c r="I89" s="32">
        <v>877928.9</v>
      </c>
      <c r="J89" s="32">
        <v>286817.39</v>
      </c>
      <c r="K89" s="32">
        <f t="shared" si="11"/>
        <v>591111.51</v>
      </c>
      <c r="L89" s="31" t="s">
        <v>358</v>
      </c>
      <c r="M89" s="31" t="s">
        <v>928</v>
      </c>
      <c r="N89" s="35">
        <v>41578</v>
      </c>
      <c r="O89" s="32" t="s">
        <v>229</v>
      </c>
      <c r="P89" s="32" t="s">
        <v>171</v>
      </c>
      <c r="Q89" s="65"/>
    </row>
    <row r="90" spans="1:17" ht="69.75" customHeight="1" x14ac:dyDescent="0.2">
      <c r="A90" s="31">
        <v>82</v>
      </c>
      <c r="B90" s="152">
        <v>182</v>
      </c>
      <c r="C90" s="155" t="s">
        <v>231</v>
      </c>
      <c r="D90" s="31" t="s">
        <v>96</v>
      </c>
      <c r="E90" s="164" t="s">
        <v>847</v>
      </c>
      <c r="F90" s="65">
        <v>1909.2</v>
      </c>
      <c r="G90" s="65">
        <v>2</v>
      </c>
      <c r="H90" s="65">
        <v>2009</v>
      </c>
      <c r="I90" s="32">
        <v>77463296</v>
      </c>
      <c r="J90" s="32">
        <v>34212984</v>
      </c>
      <c r="K90" s="32">
        <f t="shared" si="11"/>
        <v>43250312</v>
      </c>
      <c r="L90" s="31" t="s">
        <v>1118</v>
      </c>
      <c r="M90" s="31" t="s">
        <v>1302</v>
      </c>
      <c r="N90" s="35">
        <v>40340</v>
      </c>
      <c r="O90" s="32" t="s">
        <v>232</v>
      </c>
      <c r="P90" s="32" t="s">
        <v>171</v>
      </c>
      <c r="Q90" s="65"/>
    </row>
    <row r="91" spans="1:17" ht="75.75" customHeight="1" x14ac:dyDescent="0.2">
      <c r="A91" s="31">
        <v>83</v>
      </c>
      <c r="B91" s="152">
        <v>189</v>
      </c>
      <c r="C91" s="53" t="s">
        <v>26</v>
      </c>
      <c r="D91" s="53" t="s">
        <v>53</v>
      </c>
      <c r="E91" s="54" t="s">
        <v>854</v>
      </c>
      <c r="F91" s="31">
        <v>30.1</v>
      </c>
      <c r="G91" s="31">
        <v>1</v>
      </c>
      <c r="H91" s="31">
        <v>2009</v>
      </c>
      <c r="I91" s="32">
        <v>4359566</v>
      </c>
      <c r="J91" s="32">
        <v>1139178</v>
      </c>
      <c r="K91" s="32">
        <f t="shared" si="11"/>
        <v>3220388</v>
      </c>
      <c r="L91" s="31" t="s">
        <v>358</v>
      </c>
      <c r="M91" s="32" t="s">
        <v>1045</v>
      </c>
      <c r="N91" s="35">
        <v>40555</v>
      </c>
      <c r="O91" s="32" t="s">
        <v>187</v>
      </c>
      <c r="P91" s="32" t="s">
        <v>171</v>
      </c>
      <c r="Q91" s="65"/>
    </row>
    <row r="92" spans="1:17" ht="139.5" customHeight="1" x14ac:dyDescent="0.2">
      <c r="A92" s="31">
        <v>84</v>
      </c>
      <c r="B92" s="152">
        <v>194</v>
      </c>
      <c r="C92" s="31" t="s">
        <v>233</v>
      </c>
      <c r="D92" s="31" t="s">
        <v>463</v>
      </c>
      <c r="E92" s="164" t="s">
        <v>456</v>
      </c>
      <c r="F92" s="166">
        <v>1344</v>
      </c>
      <c r="G92" s="65" t="s">
        <v>1015</v>
      </c>
      <c r="H92" s="65">
        <v>2010</v>
      </c>
      <c r="I92" s="32">
        <v>5758852</v>
      </c>
      <c r="J92" s="32">
        <v>2224507.44</v>
      </c>
      <c r="K92" s="32">
        <f t="shared" ref="K92:K98" si="12">I92-J92</f>
        <v>3534344.56</v>
      </c>
      <c r="L92" s="32" t="s">
        <v>334</v>
      </c>
      <c r="M92" s="31" t="s">
        <v>457</v>
      </c>
      <c r="N92" s="35">
        <v>41087</v>
      </c>
      <c r="O92" s="32" t="s">
        <v>234</v>
      </c>
      <c r="P92" s="32" t="s">
        <v>171</v>
      </c>
      <c r="Q92" s="65"/>
    </row>
    <row r="93" spans="1:17" ht="92.25" customHeight="1" x14ac:dyDescent="0.2">
      <c r="A93" s="31">
        <v>85</v>
      </c>
      <c r="B93" s="152">
        <v>195</v>
      </c>
      <c r="C93" s="155" t="s">
        <v>247</v>
      </c>
      <c r="D93" s="31" t="s">
        <v>236</v>
      </c>
      <c r="E93" s="164" t="s">
        <v>235</v>
      </c>
      <c r="F93" s="65">
        <v>1954.7</v>
      </c>
      <c r="G93" s="65" t="s">
        <v>1294</v>
      </c>
      <c r="H93" s="65">
        <v>2013</v>
      </c>
      <c r="I93" s="32">
        <v>83701619</v>
      </c>
      <c r="J93" s="32">
        <v>21650436.600000001</v>
      </c>
      <c r="K93" s="32">
        <f t="shared" si="12"/>
        <v>62051182.399999999</v>
      </c>
      <c r="L93" s="31" t="s">
        <v>354</v>
      </c>
      <c r="M93" s="31" t="s">
        <v>1157</v>
      </c>
      <c r="N93" s="35">
        <v>41781</v>
      </c>
      <c r="O93" s="65" t="s">
        <v>929</v>
      </c>
      <c r="P93" s="32" t="s">
        <v>171</v>
      </c>
      <c r="Q93" s="65"/>
    </row>
    <row r="94" spans="1:17" ht="94.5" customHeight="1" x14ac:dyDescent="0.2">
      <c r="A94" s="31">
        <v>86</v>
      </c>
      <c r="B94" s="152">
        <v>197</v>
      </c>
      <c r="C94" s="53" t="s">
        <v>1300</v>
      </c>
      <c r="D94" s="165" t="s">
        <v>237</v>
      </c>
      <c r="E94" s="164" t="s">
        <v>240</v>
      </c>
      <c r="F94" s="65">
        <v>189.4</v>
      </c>
      <c r="G94" s="65">
        <v>1</v>
      </c>
      <c r="H94" s="65">
        <v>1970</v>
      </c>
      <c r="I94" s="32">
        <v>492735</v>
      </c>
      <c r="J94" s="32">
        <v>492735</v>
      </c>
      <c r="K94" s="32">
        <f t="shared" si="12"/>
        <v>0</v>
      </c>
      <c r="L94" s="31" t="s">
        <v>344</v>
      </c>
      <c r="M94" s="31" t="s">
        <v>971</v>
      </c>
      <c r="N94" s="35">
        <v>41262</v>
      </c>
      <c r="O94" s="32" t="s">
        <v>239</v>
      </c>
      <c r="P94" s="32" t="s">
        <v>171</v>
      </c>
      <c r="Q94" s="65"/>
    </row>
    <row r="95" spans="1:17" ht="66.75" customHeight="1" x14ac:dyDescent="0.2">
      <c r="A95" s="31">
        <v>87</v>
      </c>
      <c r="B95" s="152">
        <v>200</v>
      </c>
      <c r="C95" s="155" t="s">
        <v>95</v>
      </c>
      <c r="D95" s="31" t="s">
        <v>238</v>
      </c>
      <c r="E95" s="164" t="s">
        <v>241</v>
      </c>
      <c r="F95" s="65">
        <v>168.3</v>
      </c>
      <c r="G95" s="65">
        <v>1</v>
      </c>
      <c r="H95" s="65">
        <v>1992</v>
      </c>
      <c r="I95" s="32">
        <v>1164068</v>
      </c>
      <c r="J95" s="32">
        <v>1164068</v>
      </c>
      <c r="K95" s="32">
        <f t="shared" si="12"/>
        <v>0</v>
      </c>
      <c r="L95" s="31" t="s">
        <v>349</v>
      </c>
      <c r="M95" s="31" t="s">
        <v>1200</v>
      </c>
      <c r="N95" s="35">
        <v>41256</v>
      </c>
      <c r="O95" s="32" t="s">
        <v>242</v>
      </c>
      <c r="P95" s="32" t="s">
        <v>171</v>
      </c>
      <c r="Q95" s="65"/>
    </row>
    <row r="96" spans="1:17" ht="80.25" customHeight="1" x14ac:dyDescent="0.2">
      <c r="A96" s="31">
        <v>88</v>
      </c>
      <c r="B96" s="152">
        <v>210</v>
      </c>
      <c r="C96" s="53" t="s">
        <v>248</v>
      </c>
      <c r="D96" s="53" t="s">
        <v>483</v>
      </c>
      <c r="E96" s="164" t="s">
        <v>479</v>
      </c>
      <c r="F96" s="65">
        <v>33.4</v>
      </c>
      <c r="G96" s="65">
        <v>1</v>
      </c>
      <c r="H96" s="65">
        <v>2013</v>
      </c>
      <c r="I96" s="32">
        <v>14293256</v>
      </c>
      <c r="J96" s="32">
        <v>3328485</v>
      </c>
      <c r="K96" s="32">
        <f t="shared" si="12"/>
        <v>10964771</v>
      </c>
      <c r="L96" s="31" t="s">
        <v>358</v>
      </c>
      <c r="M96" s="65" t="s">
        <v>898</v>
      </c>
      <c r="N96" s="35" t="s">
        <v>480</v>
      </c>
      <c r="O96" s="32" t="s">
        <v>481</v>
      </c>
      <c r="P96" s="32" t="s">
        <v>252</v>
      </c>
    </row>
    <row r="97" spans="1:17" ht="69" customHeight="1" x14ac:dyDescent="0.2">
      <c r="A97" s="31">
        <v>89</v>
      </c>
      <c r="B97" s="152">
        <v>212</v>
      </c>
      <c r="C97" s="53" t="s">
        <v>1297</v>
      </c>
      <c r="D97" s="53" t="s">
        <v>250</v>
      </c>
      <c r="E97" s="164" t="s">
        <v>251</v>
      </c>
      <c r="F97" s="65">
        <v>180</v>
      </c>
      <c r="G97" s="65">
        <v>1</v>
      </c>
      <c r="H97" s="65">
        <v>1953</v>
      </c>
      <c r="I97" s="32">
        <v>181526</v>
      </c>
      <c r="J97" s="32">
        <v>181526</v>
      </c>
      <c r="K97" s="32">
        <f t="shared" si="12"/>
        <v>0</v>
      </c>
      <c r="L97" s="32" t="s">
        <v>334</v>
      </c>
      <c r="M97" s="31" t="s">
        <v>1200</v>
      </c>
      <c r="N97" s="35" t="s">
        <v>853</v>
      </c>
      <c r="O97" s="32" t="s">
        <v>253</v>
      </c>
      <c r="P97" s="32" t="s">
        <v>252</v>
      </c>
      <c r="Q97" s="65"/>
    </row>
    <row r="98" spans="1:17" ht="87" customHeight="1" x14ac:dyDescent="0.2">
      <c r="A98" s="31">
        <v>90</v>
      </c>
      <c r="B98" s="152">
        <v>216</v>
      </c>
      <c r="C98" s="53" t="s">
        <v>462</v>
      </c>
      <c r="D98" s="53" t="s">
        <v>682</v>
      </c>
      <c r="E98" s="164" t="s">
        <v>461</v>
      </c>
      <c r="F98" s="65">
        <v>1345</v>
      </c>
      <c r="G98" s="65">
        <v>2</v>
      </c>
      <c r="H98" s="65">
        <v>1998</v>
      </c>
      <c r="I98" s="32">
        <v>11321870</v>
      </c>
      <c r="J98" s="32">
        <v>4218617</v>
      </c>
      <c r="K98" s="32">
        <f t="shared" si="12"/>
        <v>7103253</v>
      </c>
      <c r="L98" s="31" t="s">
        <v>930</v>
      </c>
      <c r="M98" s="31" t="s">
        <v>934</v>
      </c>
      <c r="N98" s="35" t="s">
        <v>254</v>
      </c>
      <c r="O98" s="32" t="s">
        <v>255</v>
      </c>
      <c r="P98" s="32" t="s">
        <v>256</v>
      </c>
      <c r="Q98" s="65"/>
    </row>
    <row r="99" spans="1:17" ht="97.5" customHeight="1" x14ac:dyDescent="0.2">
      <c r="A99" s="31">
        <v>91</v>
      </c>
      <c r="B99" s="31">
        <v>218</v>
      </c>
      <c r="C99" s="53" t="s">
        <v>260</v>
      </c>
      <c r="D99" s="53" t="s">
        <v>257</v>
      </c>
      <c r="E99" s="164" t="s">
        <v>258</v>
      </c>
      <c r="F99" s="65">
        <v>47.4</v>
      </c>
      <c r="G99" s="65">
        <v>1</v>
      </c>
      <c r="H99" s="65">
        <v>2004</v>
      </c>
      <c r="I99" s="32">
        <v>1154035.94</v>
      </c>
      <c r="J99" s="32">
        <v>840909.1</v>
      </c>
      <c r="K99" s="32">
        <f t="shared" ref="K99:K106" si="13">I99-J99</f>
        <v>313126.83999999997</v>
      </c>
      <c r="L99" s="31" t="s">
        <v>358</v>
      </c>
      <c r="M99" s="31" t="s">
        <v>931</v>
      </c>
      <c r="N99" s="65" t="s">
        <v>254</v>
      </c>
      <c r="O99" s="65" t="s">
        <v>259</v>
      </c>
      <c r="P99" s="32" t="s">
        <v>476</v>
      </c>
      <c r="Q99" s="65"/>
    </row>
    <row r="100" spans="1:17" s="170" customFormat="1" ht="60" customHeight="1" x14ac:dyDescent="0.25">
      <c r="A100" s="31">
        <v>92</v>
      </c>
      <c r="B100" s="152">
        <v>220</v>
      </c>
      <c r="C100" s="155" t="s">
        <v>325</v>
      </c>
      <c r="D100" s="155" t="s">
        <v>534</v>
      </c>
      <c r="E100" s="164" t="s">
        <v>440</v>
      </c>
      <c r="F100" s="65">
        <v>870.6</v>
      </c>
      <c r="G100" s="65">
        <v>1.2</v>
      </c>
      <c r="H100" s="65">
        <v>1982</v>
      </c>
      <c r="I100" s="32">
        <v>2345659.92</v>
      </c>
      <c r="J100" s="32">
        <v>1088942</v>
      </c>
      <c r="K100" s="32">
        <f>I100-J100</f>
        <v>1256717.92</v>
      </c>
      <c r="L100" s="31" t="s">
        <v>349</v>
      </c>
      <c r="M100" s="31" t="s">
        <v>1329</v>
      </c>
      <c r="N100" s="35">
        <v>42366</v>
      </c>
      <c r="O100" s="32" t="s">
        <v>439</v>
      </c>
      <c r="P100" s="32" t="s">
        <v>171</v>
      </c>
      <c r="Q100" s="31"/>
    </row>
    <row r="101" spans="1:17" ht="73.5" customHeight="1" x14ac:dyDescent="0.2">
      <c r="A101" s="31">
        <v>93</v>
      </c>
      <c r="B101" s="31">
        <v>222</v>
      </c>
      <c r="C101" s="53" t="s">
        <v>190</v>
      </c>
      <c r="D101" s="53" t="s">
        <v>360</v>
      </c>
      <c r="E101" s="164" t="s">
        <v>486</v>
      </c>
      <c r="F101" s="65">
        <v>34.4</v>
      </c>
      <c r="G101" s="65">
        <v>1</v>
      </c>
      <c r="H101" s="65">
        <v>2014</v>
      </c>
      <c r="I101" s="32">
        <v>7978280</v>
      </c>
      <c r="J101" s="32">
        <v>1629963</v>
      </c>
      <c r="K101" s="32">
        <f t="shared" si="13"/>
        <v>6348317</v>
      </c>
      <c r="L101" s="31" t="s">
        <v>358</v>
      </c>
      <c r="M101" s="31" t="s">
        <v>933</v>
      </c>
      <c r="N101" s="35">
        <v>41899</v>
      </c>
      <c r="O101" s="65" t="s">
        <v>932</v>
      </c>
      <c r="P101" s="32" t="s">
        <v>171</v>
      </c>
      <c r="Q101" s="65"/>
    </row>
    <row r="102" spans="1:17" ht="44.25" customHeight="1" x14ac:dyDescent="0.2">
      <c r="A102" s="31">
        <v>94</v>
      </c>
      <c r="B102" s="31">
        <v>223</v>
      </c>
      <c r="C102" s="53" t="s">
        <v>90</v>
      </c>
      <c r="D102" s="53" t="s">
        <v>383</v>
      </c>
      <c r="E102" s="164" t="s">
        <v>384</v>
      </c>
      <c r="F102" s="65">
        <v>25.9</v>
      </c>
      <c r="G102" s="65">
        <v>1</v>
      </c>
      <c r="H102" s="65">
        <v>2013</v>
      </c>
      <c r="I102" s="32">
        <v>405845</v>
      </c>
      <c r="J102" s="32">
        <v>44825</v>
      </c>
      <c r="K102" s="32">
        <f t="shared" si="13"/>
        <v>361020</v>
      </c>
      <c r="L102" s="31" t="s">
        <v>349</v>
      </c>
      <c r="M102" s="92" t="s">
        <v>1326</v>
      </c>
      <c r="N102" s="35">
        <v>42201</v>
      </c>
      <c r="O102" s="32" t="s">
        <v>385</v>
      </c>
      <c r="P102" s="32" t="s">
        <v>171</v>
      </c>
      <c r="Q102" s="31"/>
    </row>
    <row r="103" spans="1:17" ht="48" customHeight="1" x14ac:dyDescent="0.2">
      <c r="A103" s="31">
        <v>95</v>
      </c>
      <c r="B103" s="152">
        <v>224</v>
      </c>
      <c r="C103" s="53" t="s">
        <v>388</v>
      </c>
      <c r="D103" s="153" t="s">
        <v>36</v>
      </c>
      <c r="E103" s="164" t="s">
        <v>1008</v>
      </c>
      <c r="F103" s="166">
        <v>1617.3</v>
      </c>
      <c r="G103" s="31">
        <v>2</v>
      </c>
      <c r="H103" s="65">
        <v>1973</v>
      </c>
      <c r="I103" s="32">
        <f>10527919-557574</f>
        <v>9970345</v>
      </c>
      <c r="J103" s="32">
        <v>5893083.2000000002</v>
      </c>
      <c r="K103" s="32">
        <f t="shared" si="13"/>
        <v>4077261.8</v>
      </c>
      <c r="L103" s="67" t="s">
        <v>334</v>
      </c>
      <c r="M103" s="67" t="s">
        <v>1060</v>
      </c>
      <c r="N103" s="35">
        <v>42886</v>
      </c>
      <c r="O103" s="32" t="s">
        <v>633</v>
      </c>
      <c r="P103" s="32" t="s">
        <v>171</v>
      </c>
      <c r="Q103" s="31"/>
    </row>
    <row r="104" spans="1:17" s="163" customFormat="1" ht="108" customHeight="1" x14ac:dyDescent="0.25">
      <c r="A104" s="31">
        <v>96</v>
      </c>
      <c r="B104" s="31">
        <v>226</v>
      </c>
      <c r="C104" s="155" t="s">
        <v>396</v>
      </c>
      <c r="D104" s="31" t="s">
        <v>397</v>
      </c>
      <c r="E104" s="164" t="s">
        <v>722</v>
      </c>
      <c r="F104" s="65">
        <v>1196</v>
      </c>
      <c r="G104" s="65" t="s">
        <v>1200</v>
      </c>
      <c r="H104" s="65">
        <v>2014</v>
      </c>
      <c r="I104" s="32">
        <f>4252438.39+169536.11</f>
        <v>4421974.5</v>
      </c>
      <c r="J104" s="32">
        <f>4252438.39+169536.11</f>
        <v>4421974.5</v>
      </c>
      <c r="K104" s="32">
        <f t="shared" si="13"/>
        <v>0</v>
      </c>
      <c r="L104" s="32" t="s">
        <v>465</v>
      </c>
      <c r="M104" s="92" t="s">
        <v>507</v>
      </c>
      <c r="N104" s="35">
        <v>42429</v>
      </c>
      <c r="O104" s="32" t="s">
        <v>508</v>
      </c>
      <c r="P104" s="32" t="s">
        <v>171</v>
      </c>
      <c r="Q104" s="31"/>
    </row>
    <row r="105" spans="1:17" ht="52.5" customHeight="1" x14ac:dyDescent="0.2">
      <c r="A105" s="31">
        <v>97</v>
      </c>
      <c r="B105" s="31">
        <v>230</v>
      </c>
      <c r="C105" s="53" t="s">
        <v>499</v>
      </c>
      <c r="D105" s="165" t="s">
        <v>500</v>
      </c>
      <c r="E105" s="164" t="s">
        <v>501</v>
      </c>
      <c r="F105" s="166">
        <v>420</v>
      </c>
      <c r="G105" s="65">
        <v>1</v>
      </c>
      <c r="H105" s="65">
        <v>1984</v>
      </c>
      <c r="I105" s="32">
        <v>275000</v>
      </c>
      <c r="J105" s="32">
        <v>275000</v>
      </c>
      <c r="K105" s="32">
        <f t="shared" si="13"/>
        <v>0</v>
      </c>
      <c r="L105" s="32" t="s">
        <v>343</v>
      </c>
      <c r="M105" s="32" t="s">
        <v>503</v>
      </c>
      <c r="N105" s="35">
        <v>42366</v>
      </c>
      <c r="O105" s="32" t="s">
        <v>502</v>
      </c>
      <c r="P105" s="32" t="s">
        <v>171</v>
      </c>
      <c r="Q105" s="31"/>
    </row>
    <row r="106" spans="1:17" ht="65.25" customHeight="1" x14ac:dyDescent="0.2">
      <c r="A106" s="31">
        <v>98</v>
      </c>
      <c r="B106" s="31">
        <v>233</v>
      </c>
      <c r="C106" s="53" t="s">
        <v>326</v>
      </c>
      <c r="D106" s="153" t="s">
        <v>37</v>
      </c>
      <c r="E106" s="161" t="s">
        <v>564</v>
      </c>
      <c r="F106" s="31">
        <v>1479.2</v>
      </c>
      <c r="G106" s="31">
        <v>2</v>
      </c>
      <c r="H106" s="31">
        <v>1985</v>
      </c>
      <c r="I106" s="32">
        <f>29630178/2676.6*F106</f>
        <v>16374863.370544722</v>
      </c>
      <c r="J106" s="32">
        <v>5286104.49</v>
      </c>
      <c r="K106" s="32">
        <f t="shared" si="13"/>
        <v>11088758.880544722</v>
      </c>
      <c r="L106" s="32" t="s">
        <v>328</v>
      </c>
      <c r="M106" s="32" t="s">
        <v>956</v>
      </c>
      <c r="N106" s="35">
        <v>42500</v>
      </c>
      <c r="O106" s="32" t="s">
        <v>506</v>
      </c>
      <c r="P106" s="32" t="s">
        <v>171</v>
      </c>
      <c r="Q106" s="31"/>
    </row>
    <row r="107" spans="1:17" ht="68.25" customHeight="1" x14ac:dyDescent="0.2">
      <c r="A107" s="31">
        <v>99</v>
      </c>
      <c r="B107" s="31">
        <v>234</v>
      </c>
      <c r="C107" s="53" t="s">
        <v>325</v>
      </c>
      <c r="D107" s="153" t="s">
        <v>37</v>
      </c>
      <c r="E107" s="161" t="s">
        <v>565</v>
      </c>
      <c r="F107" s="31">
        <v>778.8</v>
      </c>
      <c r="G107" s="31">
        <v>2</v>
      </c>
      <c r="H107" s="31">
        <v>1985</v>
      </c>
      <c r="I107" s="32">
        <f>29630178/2676.6*F107</f>
        <v>8621378.8486886341</v>
      </c>
      <c r="J107" s="32">
        <v>2198285.7400000002</v>
      </c>
      <c r="K107" s="32">
        <f>I107-J107</f>
        <v>6423093.1086886339</v>
      </c>
      <c r="L107" s="32" t="s">
        <v>1729</v>
      </c>
      <c r="M107" s="32" t="s">
        <v>1761</v>
      </c>
      <c r="N107" s="35">
        <v>42578</v>
      </c>
      <c r="O107" s="32" t="s">
        <v>562</v>
      </c>
      <c r="P107" s="32" t="s">
        <v>171</v>
      </c>
      <c r="Q107" s="31"/>
    </row>
    <row r="108" spans="1:17" ht="49.5" customHeight="1" x14ac:dyDescent="0.2">
      <c r="A108" s="31">
        <v>100</v>
      </c>
      <c r="B108" s="31">
        <v>235</v>
      </c>
      <c r="C108" s="53" t="s">
        <v>325</v>
      </c>
      <c r="D108" s="153" t="s">
        <v>37</v>
      </c>
      <c r="E108" s="161" t="s">
        <v>566</v>
      </c>
      <c r="F108" s="31">
        <v>418.6</v>
      </c>
      <c r="G108" s="31">
        <v>2</v>
      </c>
      <c r="H108" s="31">
        <v>1985</v>
      </c>
      <c r="I108" s="32">
        <f>29630178/2676.6*F108</f>
        <v>4633935.7807666445</v>
      </c>
      <c r="J108" s="32">
        <f>7431801/2676.6*F108</f>
        <v>1162277.4783680791</v>
      </c>
      <c r="K108" s="32">
        <f t="shared" ref="K108:K112" si="14">I108-J108</f>
        <v>3471658.3023985652</v>
      </c>
      <c r="L108" s="32"/>
      <c r="M108" s="32" t="s">
        <v>1117</v>
      </c>
      <c r="N108" s="35">
        <v>42578</v>
      </c>
      <c r="O108" s="32" t="s">
        <v>561</v>
      </c>
      <c r="P108" s="32" t="s">
        <v>171</v>
      </c>
      <c r="Q108" s="31"/>
    </row>
    <row r="109" spans="1:17" ht="119.25" customHeight="1" x14ac:dyDescent="0.2">
      <c r="A109" s="31">
        <v>101</v>
      </c>
      <c r="B109" s="31">
        <v>238</v>
      </c>
      <c r="C109" s="53" t="s">
        <v>509</v>
      </c>
      <c r="D109" s="153" t="s">
        <v>510</v>
      </c>
      <c r="E109" s="161" t="s">
        <v>511</v>
      </c>
      <c r="F109" s="31">
        <v>1344</v>
      </c>
      <c r="G109" s="31" t="s">
        <v>1011</v>
      </c>
      <c r="H109" s="31">
        <v>2012</v>
      </c>
      <c r="I109" s="32">
        <v>4965177.63</v>
      </c>
      <c r="J109" s="32">
        <v>1517085.92</v>
      </c>
      <c r="K109" s="32">
        <f t="shared" si="14"/>
        <v>3448091.71</v>
      </c>
      <c r="L109" s="32" t="s">
        <v>347</v>
      </c>
      <c r="M109" s="32" t="s">
        <v>935</v>
      </c>
      <c r="N109" s="35">
        <v>41983</v>
      </c>
      <c r="O109" s="32" t="s">
        <v>512</v>
      </c>
      <c r="P109" s="32" t="s">
        <v>171</v>
      </c>
      <c r="Q109" s="31"/>
    </row>
    <row r="110" spans="1:17" ht="104.25" customHeight="1" x14ac:dyDescent="0.2">
      <c r="A110" s="31">
        <v>102</v>
      </c>
      <c r="B110" s="31">
        <v>239</v>
      </c>
      <c r="C110" s="53" t="s">
        <v>624</v>
      </c>
      <c r="D110" s="153" t="s">
        <v>625</v>
      </c>
      <c r="E110" s="161" t="s">
        <v>626</v>
      </c>
      <c r="F110" s="31">
        <v>1544.8</v>
      </c>
      <c r="G110" s="31" t="s">
        <v>1011</v>
      </c>
      <c r="H110" s="31">
        <v>2016</v>
      </c>
      <c r="I110" s="32">
        <v>5616563.04</v>
      </c>
      <c r="J110" s="32">
        <v>5616563.04</v>
      </c>
      <c r="K110" s="32">
        <f t="shared" si="14"/>
        <v>0</v>
      </c>
      <c r="L110" s="32" t="s">
        <v>627</v>
      </c>
      <c r="M110" s="32" t="s">
        <v>1306</v>
      </c>
      <c r="N110" s="35">
        <v>42859</v>
      </c>
      <c r="O110" s="32" t="s">
        <v>638</v>
      </c>
      <c r="P110" s="32" t="s">
        <v>171</v>
      </c>
      <c r="Q110" s="31"/>
    </row>
    <row r="111" spans="1:17" ht="59.25" customHeight="1" x14ac:dyDescent="0.2">
      <c r="A111" s="31">
        <v>103</v>
      </c>
      <c r="B111" s="31">
        <v>240</v>
      </c>
      <c r="C111" s="155" t="s">
        <v>91</v>
      </c>
      <c r="D111" s="64" t="s">
        <v>635</v>
      </c>
      <c r="E111" s="54" t="s">
        <v>636</v>
      </c>
      <c r="F111" s="132">
        <v>279</v>
      </c>
      <c r="G111" s="31">
        <v>1</v>
      </c>
      <c r="H111" s="31">
        <v>1980</v>
      </c>
      <c r="I111" s="32">
        <v>1615245</v>
      </c>
      <c r="J111" s="32">
        <v>494075</v>
      </c>
      <c r="K111" s="32">
        <f t="shared" si="14"/>
        <v>1121170</v>
      </c>
      <c r="L111" s="32" t="s">
        <v>349</v>
      </c>
      <c r="M111" s="32" t="s">
        <v>637</v>
      </c>
      <c r="N111" s="35">
        <v>42906</v>
      </c>
      <c r="O111" s="32" t="s">
        <v>639</v>
      </c>
      <c r="P111" s="32" t="s">
        <v>171</v>
      </c>
      <c r="Q111" s="31"/>
    </row>
    <row r="112" spans="1:17" ht="75.75" customHeight="1" x14ac:dyDescent="0.2">
      <c r="A112" s="31">
        <v>104</v>
      </c>
      <c r="B112" s="31">
        <v>243</v>
      </c>
      <c r="C112" s="53" t="s">
        <v>785</v>
      </c>
      <c r="D112" s="53" t="s">
        <v>662</v>
      </c>
      <c r="E112" s="161" t="s">
        <v>786</v>
      </c>
      <c r="F112" s="132">
        <v>43.9</v>
      </c>
      <c r="G112" s="31">
        <v>1</v>
      </c>
      <c r="H112" s="31">
        <v>2018</v>
      </c>
      <c r="I112" s="32">
        <v>265165.65999999997</v>
      </c>
      <c r="J112" s="32">
        <v>143650</v>
      </c>
      <c r="K112" s="32">
        <f t="shared" si="14"/>
        <v>121515.65999999997</v>
      </c>
      <c r="L112" s="31" t="s">
        <v>362</v>
      </c>
      <c r="M112" s="31" t="s">
        <v>936</v>
      </c>
      <c r="N112" s="35">
        <v>43144</v>
      </c>
      <c r="O112" s="32" t="s">
        <v>787</v>
      </c>
      <c r="P112" s="32" t="s">
        <v>171</v>
      </c>
      <c r="Q112" s="31"/>
    </row>
    <row r="113" spans="1:17" ht="133.5" customHeight="1" x14ac:dyDescent="0.2">
      <c r="A113" s="31">
        <v>105</v>
      </c>
      <c r="B113" s="31">
        <v>244</v>
      </c>
      <c r="C113" s="53" t="s">
        <v>650</v>
      </c>
      <c r="D113" s="153" t="s">
        <v>651</v>
      </c>
      <c r="E113" s="161" t="s">
        <v>652</v>
      </c>
      <c r="F113" s="132">
        <v>23</v>
      </c>
      <c r="G113" s="31">
        <v>1</v>
      </c>
      <c r="H113" s="31">
        <v>2017</v>
      </c>
      <c r="I113" s="32">
        <v>6336364.8700000001</v>
      </c>
      <c r="J113" s="32">
        <v>893103.8</v>
      </c>
      <c r="K113" s="32">
        <f t="shared" ref="K113:K118" si="15">I113-J113</f>
        <v>5443261.0700000003</v>
      </c>
      <c r="L113" s="31" t="s">
        <v>358</v>
      </c>
      <c r="M113" s="31" t="s">
        <v>940</v>
      </c>
      <c r="N113" s="35">
        <v>42941</v>
      </c>
      <c r="O113" s="32" t="s">
        <v>653</v>
      </c>
      <c r="P113" s="32" t="s">
        <v>171</v>
      </c>
      <c r="Q113" s="31"/>
    </row>
    <row r="114" spans="1:17" ht="62.25" customHeight="1" x14ac:dyDescent="0.2">
      <c r="A114" s="31">
        <v>106</v>
      </c>
      <c r="B114" s="31">
        <v>245</v>
      </c>
      <c r="C114" s="155" t="s">
        <v>94</v>
      </c>
      <c r="D114" s="64" t="s">
        <v>664</v>
      </c>
      <c r="E114" s="54" t="s">
        <v>665</v>
      </c>
      <c r="F114" s="132">
        <v>61.1</v>
      </c>
      <c r="G114" s="31">
        <v>1</v>
      </c>
      <c r="H114" s="31">
        <v>1981</v>
      </c>
      <c r="I114" s="32">
        <v>1450000</v>
      </c>
      <c r="J114" s="32">
        <v>466151</v>
      </c>
      <c r="K114" s="32">
        <f t="shared" si="15"/>
        <v>983849</v>
      </c>
      <c r="L114" s="32" t="s">
        <v>349</v>
      </c>
      <c r="M114" s="32" t="s">
        <v>1326</v>
      </c>
      <c r="N114" s="35">
        <v>42978</v>
      </c>
      <c r="O114" s="32" t="s">
        <v>666</v>
      </c>
      <c r="P114" s="32" t="s">
        <v>171</v>
      </c>
      <c r="Q114" s="31"/>
    </row>
    <row r="115" spans="1:17" ht="141.75" customHeight="1" x14ac:dyDescent="0.2">
      <c r="A115" s="31">
        <v>107</v>
      </c>
      <c r="B115" s="31">
        <v>246</v>
      </c>
      <c r="C115" s="53" t="s">
        <v>1304</v>
      </c>
      <c r="D115" s="153" t="s">
        <v>669</v>
      </c>
      <c r="E115" s="161" t="s">
        <v>670</v>
      </c>
      <c r="F115" s="132">
        <v>1344</v>
      </c>
      <c r="G115" s="31" t="s">
        <v>1200</v>
      </c>
      <c r="H115" s="31">
        <v>2017</v>
      </c>
      <c r="I115" s="32">
        <v>4266095</v>
      </c>
      <c r="J115" s="32">
        <v>4266095</v>
      </c>
      <c r="K115" s="32">
        <f t="shared" si="15"/>
        <v>0</v>
      </c>
      <c r="L115" s="32" t="s">
        <v>345</v>
      </c>
      <c r="M115" s="32" t="s">
        <v>953</v>
      </c>
      <c r="N115" s="35">
        <v>43046</v>
      </c>
      <c r="O115" s="32" t="s">
        <v>671</v>
      </c>
      <c r="P115" s="32" t="s">
        <v>171</v>
      </c>
      <c r="Q115" s="31"/>
    </row>
    <row r="116" spans="1:17" ht="57.75" customHeight="1" x14ac:dyDescent="0.2">
      <c r="A116" s="31">
        <v>108</v>
      </c>
      <c r="B116" s="31">
        <v>247</v>
      </c>
      <c r="C116" s="53" t="s">
        <v>676</v>
      </c>
      <c r="D116" s="153" t="s">
        <v>677</v>
      </c>
      <c r="E116" s="161" t="s">
        <v>678</v>
      </c>
      <c r="F116" s="132">
        <v>1344</v>
      </c>
      <c r="G116" s="31" t="s">
        <v>1200</v>
      </c>
      <c r="H116" s="31">
        <v>2015</v>
      </c>
      <c r="I116" s="32">
        <v>4316651</v>
      </c>
      <c r="J116" s="32">
        <v>3198005</v>
      </c>
      <c r="K116" s="32">
        <f t="shared" si="15"/>
        <v>1118646</v>
      </c>
      <c r="L116" s="32" t="s">
        <v>338</v>
      </c>
      <c r="M116" s="32" t="s">
        <v>954</v>
      </c>
      <c r="N116" s="35">
        <v>43059</v>
      </c>
      <c r="O116" s="32" t="s">
        <v>679</v>
      </c>
      <c r="P116" s="32" t="s">
        <v>171</v>
      </c>
      <c r="Q116" s="31"/>
    </row>
    <row r="117" spans="1:17" ht="94.5" customHeight="1" x14ac:dyDescent="0.2">
      <c r="A117" s="31">
        <v>109</v>
      </c>
      <c r="B117" s="31">
        <v>251</v>
      </c>
      <c r="C117" s="71" t="s">
        <v>723</v>
      </c>
      <c r="D117" s="162" t="s">
        <v>724</v>
      </c>
      <c r="E117" s="54" t="s">
        <v>725</v>
      </c>
      <c r="F117" s="31">
        <v>2088.4</v>
      </c>
      <c r="G117" s="31" t="s">
        <v>726</v>
      </c>
      <c r="H117" s="31">
        <v>1974</v>
      </c>
      <c r="I117" s="32">
        <v>10813140.25</v>
      </c>
      <c r="J117" s="32">
        <v>4979999.0999999996</v>
      </c>
      <c r="K117" s="32">
        <f t="shared" si="15"/>
        <v>5833141.1500000004</v>
      </c>
      <c r="L117" s="32" t="s">
        <v>341</v>
      </c>
      <c r="M117" s="32" t="s">
        <v>944</v>
      </c>
      <c r="N117" s="35">
        <v>43119</v>
      </c>
      <c r="O117" s="32" t="s">
        <v>727</v>
      </c>
      <c r="P117" s="32" t="s">
        <v>171</v>
      </c>
      <c r="Q117" s="31"/>
    </row>
    <row r="118" spans="1:17" ht="99.75" customHeight="1" x14ac:dyDescent="0.2">
      <c r="A118" s="31">
        <v>110</v>
      </c>
      <c r="B118" s="31">
        <v>252</v>
      </c>
      <c r="C118" s="71" t="s">
        <v>325</v>
      </c>
      <c r="D118" s="162" t="s">
        <v>724</v>
      </c>
      <c r="E118" s="54" t="s">
        <v>728</v>
      </c>
      <c r="F118" s="31">
        <v>282.3</v>
      </c>
      <c r="G118" s="31">
        <v>1</v>
      </c>
      <c r="H118" s="31">
        <v>1974</v>
      </c>
      <c r="I118" s="32">
        <v>1461668.98</v>
      </c>
      <c r="J118" s="32">
        <v>676091.74</v>
      </c>
      <c r="K118" s="32">
        <f t="shared" si="15"/>
        <v>785577.24</v>
      </c>
      <c r="L118" s="32" t="s">
        <v>341</v>
      </c>
      <c r="M118" s="32" t="s">
        <v>943</v>
      </c>
      <c r="N118" s="35">
        <v>43119</v>
      </c>
      <c r="O118" s="32" t="s">
        <v>729</v>
      </c>
      <c r="P118" s="32" t="s">
        <v>171</v>
      </c>
      <c r="Q118" s="31"/>
    </row>
    <row r="119" spans="1:17" ht="147.75" customHeight="1" x14ac:dyDescent="0.2">
      <c r="A119" s="31">
        <v>111</v>
      </c>
      <c r="B119" s="31">
        <v>253</v>
      </c>
      <c r="C119" s="71" t="s">
        <v>749</v>
      </c>
      <c r="D119" s="162" t="s">
        <v>746</v>
      </c>
      <c r="E119" s="54" t="s">
        <v>747</v>
      </c>
      <c r="F119" s="132">
        <v>1591.8</v>
      </c>
      <c r="G119" s="31">
        <v>1</v>
      </c>
      <c r="H119" s="31">
        <v>2018</v>
      </c>
      <c r="I119" s="32">
        <v>6003065</v>
      </c>
      <c r="J119" s="32">
        <v>6003065</v>
      </c>
      <c r="K119" s="32">
        <f t="shared" ref="K119:K125" si="16">I119-J119</f>
        <v>0</v>
      </c>
      <c r="L119" s="32" t="s">
        <v>341</v>
      </c>
      <c r="M119" s="32" t="s">
        <v>1116</v>
      </c>
      <c r="N119" s="35">
        <v>43235</v>
      </c>
      <c r="O119" s="32" t="s">
        <v>748</v>
      </c>
      <c r="P119" s="32" t="s">
        <v>171</v>
      </c>
      <c r="Q119" s="31"/>
    </row>
    <row r="120" spans="1:17" ht="173.25" customHeight="1" x14ac:dyDescent="0.2">
      <c r="A120" s="31">
        <v>112</v>
      </c>
      <c r="B120" s="31">
        <v>254</v>
      </c>
      <c r="C120" s="53" t="s">
        <v>774</v>
      </c>
      <c r="D120" s="153" t="s">
        <v>771</v>
      </c>
      <c r="E120" s="161" t="s">
        <v>772</v>
      </c>
      <c r="F120" s="132">
        <v>25</v>
      </c>
      <c r="G120" s="31">
        <v>1</v>
      </c>
      <c r="H120" s="31">
        <v>2017</v>
      </c>
      <c r="I120" s="32">
        <v>7685130</v>
      </c>
      <c r="J120" s="32">
        <v>915875.25</v>
      </c>
      <c r="K120" s="32">
        <f t="shared" si="16"/>
        <v>6769254.75</v>
      </c>
      <c r="L120" s="31" t="s">
        <v>358</v>
      </c>
      <c r="M120" s="31" t="s">
        <v>941</v>
      </c>
      <c r="N120" s="35">
        <v>43301</v>
      </c>
      <c r="O120" s="32" t="s">
        <v>773</v>
      </c>
      <c r="P120" s="32" t="s">
        <v>171</v>
      </c>
      <c r="Q120" s="31"/>
    </row>
    <row r="121" spans="1:17" ht="183.75" customHeight="1" x14ac:dyDescent="0.2">
      <c r="A121" s="31">
        <v>113</v>
      </c>
      <c r="B121" s="31">
        <v>255</v>
      </c>
      <c r="C121" s="155" t="s">
        <v>775</v>
      </c>
      <c r="D121" s="64" t="s">
        <v>776</v>
      </c>
      <c r="E121" s="54" t="s">
        <v>777</v>
      </c>
      <c r="F121" s="132">
        <v>16</v>
      </c>
      <c r="G121" s="31">
        <v>1</v>
      </c>
      <c r="H121" s="31">
        <v>2017</v>
      </c>
      <c r="I121" s="32">
        <v>4823527.45</v>
      </c>
      <c r="J121" s="32">
        <v>574843.78</v>
      </c>
      <c r="K121" s="32">
        <f t="shared" si="16"/>
        <v>4248683.67</v>
      </c>
      <c r="L121" s="31" t="s">
        <v>358</v>
      </c>
      <c r="M121" s="31" t="s">
        <v>942</v>
      </c>
      <c r="N121" s="35">
        <v>43301</v>
      </c>
      <c r="O121" s="32" t="s">
        <v>778</v>
      </c>
      <c r="P121" s="32" t="s">
        <v>171</v>
      </c>
      <c r="Q121" s="31"/>
    </row>
    <row r="122" spans="1:17" s="171" customFormat="1" ht="108.75" customHeight="1" x14ac:dyDescent="0.2">
      <c r="A122" s="31">
        <v>114</v>
      </c>
      <c r="B122" s="31">
        <v>258</v>
      </c>
      <c r="C122" s="31" t="s">
        <v>799</v>
      </c>
      <c r="D122" s="54" t="s">
        <v>802</v>
      </c>
      <c r="E122" s="54" t="s">
        <v>801</v>
      </c>
      <c r="F122" s="132">
        <v>46</v>
      </c>
      <c r="G122" s="31">
        <v>2</v>
      </c>
      <c r="H122" s="31">
        <v>1988</v>
      </c>
      <c r="I122" s="32">
        <v>1300000</v>
      </c>
      <c r="J122" s="32">
        <v>1300000</v>
      </c>
      <c r="K122" s="32">
        <f t="shared" si="16"/>
        <v>0</v>
      </c>
      <c r="L122" s="32" t="s">
        <v>349</v>
      </c>
      <c r="M122" s="32" t="s">
        <v>1326</v>
      </c>
      <c r="N122" s="35">
        <v>43458</v>
      </c>
      <c r="O122" s="32" t="s">
        <v>800</v>
      </c>
      <c r="P122" s="32" t="s">
        <v>171</v>
      </c>
      <c r="Q122" s="31"/>
    </row>
    <row r="123" spans="1:17" s="171" customFormat="1" ht="144" customHeight="1" x14ac:dyDescent="0.2">
      <c r="A123" s="31">
        <v>115</v>
      </c>
      <c r="B123" s="31">
        <v>259</v>
      </c>
      <c r="C123" s="172" t="s">
        <v>804</v>
      </c>
      <c r="D123" s="156" t="s">
        <v>805</v>
      </c>
      <c r="E123" s="161" t="s">
        <v>806</v>
      </c>
      <c r="F123" s="132">
        <v>152</v>
      </c>
      <c r="G123" s="31" t="s">
        <v>1200</v>
      </c>
      <c r="H123" s="31">
        <v>2018</v>
      </c>
      <c r="I123" s="32">
        <v>1837504.86</v>
      </c>
      <c r="J123" s="32">
        <v>571648</v>
      </c>
      <c r="K123" s="32">
        <f>I123-J123</f>
        <v>1265856.8600000001</v>
      </c>
      <c r="L123" s="32" t="s">
        <v>1014</v>
      </c>
      <c r="M123" s="32" t="s">
        <v>973</v>
      </c>
      <c r="N123" s="35">
        <v>43507</v>
      </c>
      <c r="O123" s="32" t="s">
        <v>803</v>
      </c>
      <c r="P123" s="32" t="s">
        <v>171</v>
      </c>
      <c r="Q123" s="31"/>
    </row>
    <row r="124" spans="1:17" s="171" customFormat="1" ht="157.5" customHeight="1" x14ac:dyDescent="0.2">
      <c r="A124" s="31">
        <v>116</v>
      </c>
      <c r="B124" s="31">
        <v>260</v>
      </c>
      <c r="C124" s="172" t="s">
        <v>807</v>
      </c>
      <c r="D124" s="156" t="s">
        <v>805</v>
      </c>
      <c r="E124" s="161" t="s">
        <v>808</v>
      </c>
      <c r="F124" s="132">
        <v>358</v>
      </c>
      <c r="G124" s="31" t="s">
        <v>1200</v>
      </c>
      <c r="H124" s="31">
        <v>2018</v>
      </c>
      <c r="I124" s="32">
        <v>384378.16</v>
      </c>
      <c r="J124" s="32">
        <v>119560</v>
      </c>
      <c r="K124" s="32">
        <f>I124-J124</f>
        <v>264818.15999999997</v>
      </c>
      <c r="L124" s="32" t="s">
        <v>1014</v>
      </c>
      <c r="M124" s="32" t="s">
        <v>974</v>
      </c>
      <c r="N124" s="35">
        <v>43507</v>
      </c>
      <c r="O124" s="32" t="s">
        <v>809</v>
      </c>
      <c r="P124" s="32" t="s">
        <v>171</v>
      </c>
      <c r="Q124" s="31"/>
    </row>
    <row r="125" spans="1:17" s="171" customFormat="1" ht="132" customHeight="1" x14ac:dyDescent="0.2">
      <c r="A125" s="31">
        <v>117</v>
      </c>
      <c r="B125" s="31">
        <v>261</v>
      </c>
      <c r="C125" s="172" t="s">
        <v>810</v>
      </c>
      <c r="D125" s="156" t="s">
        <v>805</v>
      </c>
      <c r="E125" s="161" t="s">
        <v>813</v>
      </c>
      <c r="F125" s="132">
        <v>56</v>
      </c>
      <c r="G125" s="31" t="s">
        <v>1200</v>
      </c>
      <c r="H125" s="31">
        <v>2018</v>
      </c>
      <c r="I125" s="32">
        <v>1014574.7</v>
      </c>
      <c r="J125" s="32">
        <v>236712</v>
      </c>
      <c r="K125" s="32">
        <f t="shared" si="16"/>
        <v>777862.7</v>
      </c>
      <c r="L125" s="32" t="s">
        <v>972</v>
      </c>
      <c r="M125" s="32" t="s">
        <v>975</v>
      </c>
      <c r="N125" s="35">
        <v>43507</v>
      </c>
      <c r="O125" s="32" t="s">
        <v>814</v>
      </c>
      <c r="P125" s="32" t="s">
        <v>171</v>
      </c>
      <c r="Q125" s="31"/>
    </row>
    <row r="126" spans="1:17" s="171" customFormat="1" ht="158.25" customHeight="1" x14ac:dyDescent="0.2">
      <c r="A126" s="31">
        <v>118</v>
      </c>
      <c r="B126" s="31">
        <v>262</v>
      </c>
      <c r="C126" s="172" t="s">
        <v>815</v>
      </c>
      <c r="D126" s="156" t="s">
        <v>811</v>
      </c>
      <c r="E126" s="161" t="s">
        <v>812</v>
      </c>
      <c r="F126" s="132">
        <v>173</v>
      </c>
      <c r="G126" s="31" t="s">
        <v>1200</v>
      </c>
      <c r="H126" s="31">
        <v>2018</v>
      </c>
      <c r="I126" s="32">
        <v>904707.19</v>
      </c>
      <c r="J126" s="32">
        <v>904707.19</v>
      </c>
      <c r="K126" s="32">
        <f t="shared" ref="K126:K136" si="17">I126-J126</f>
        <v>0</v>
      </c>
      <c r="L126" s="32" t="s">
        <v>972</v>
      </c>
      <c r="M126" s="32" t="s">
        <v>976</v>
      </c>
      <c r="N126" s="35">
        <v>43507</v>
      </c>
      <c r="O126" s="32" t="s">
        <v>816</v>
      </c>
      <c r="P126" s="32" t="s">
        <v>171</v>
      </c>
      <c r="Q126" s="31"/>
    </row>
    <row r="127" spans="1:17" s="171" customFormat="1" ht="142.5" customHeight="1" x14ac:dyDescent="0.2">
      <c r="A127" s="31">
        <v>119</v>
      </c>
      <c r="B127" s="31">
        <v>263</v>
      </c>
      <c r="C127" s="172" t="s">
        <v>817</v>
      </c>
      <c r="D127" s="156" t="s">
        <v>811</v>
      </c>
      <c r="E127" s="161" t="s">
        <v>818</v>
      </c>
      <c r="F127" s="132">
        <v>167.7</v>
      </c>
      <c r="G127" s="31" t="s">
        <v>1200</v>
      </c>
      <c r="H127" s="31">
        <v>2018</v>
      </c>
      <c r="I127" s="32">
        <v>783049.21</v>
      </c>
      <c r="J127" s="32">
        <v>783049.21</v>
      </c>
      <c r="K127" s="32">
        <f t="shared" si="17"/>
        <v>0</v>
      </c>
      <c r="L127" s="32" t="s">
        <v>972</v>
      </c>
      <c r="M127" s="32" t="s">
        <v>977</v>
      </c>
      <c r="N127" s="35">
        <v>43507</v>
      </c>
      <c r="O127" s="32" t="s">
        <v>819</v>
      </c>
      <c r="P127" s="32" t="s">
        <v>171</v>
      </c>
      <c r="Q127" s="31"/>
    </row>
    <row r="128" spans="1:17" s="171" customFormat="1" ht="132" customHeight="1" x14ac:dyDescent="0.2">
      <c r="A128" s="31">
        <v>120</v>
      </c>
      <c r="B128" s="31">
        <v>264</v>
      </c>
      <c r="C128" s="172" t="s">
        <v>822</v>
      </c>
      <c r="D128" s="156" t="s">
        <v>805</v>
      </c>
      <c r="E128" s="161" t="s">
        <v>820</v>
      </c>
      <c r="F128" s="132">
        <v>189.7</v>
      </c>
      <c r="G128" s="31" t="s">
        <v>1200</v>
      </c>
      <c r="H128" s="31">
        <v>2018</v>
      </c>
      <c r="I128" s="32">
        <v>3000953.14</v>
      </c>
      <c r="J128" s="32">
        <v>3000953.14</v>
      </c>
      <c r="K128" s="32">
        <f t="shared" si="17"/>
        <v>0</v>
      </c>
      <c r="L128" s="32" t="s">
        <v>972</v>
      </c>
      <c r="M128" s="32" t="s">
        <v>978</v>
      </c>
      <c r="N128" s="35">
        <v>43497</v>
      </c>
      <c r="O128" s="32" t="s">
        <v>821</v>
      </c>
      <c r="P128" s="32" t="s">
        <v>171</v>
      </c>
      <c r="Q128" s="31"/>
    </row>
    <row r="129" spans="1:17" s="171" customFormat="1" ht="132" customHeight="1" x14ac:dyDescent="0.2">
      <c r="A129" s="31">
        <v>121</v>
      </c>
      <c r="B129" s="31">
        <v>265</v>
      </c>
      <c r="C129" s="172" t="s">
        <v>823</v>
      </c>
      <c r="D129" s="156" t="s">
        <v>805</v>
      </c>
      <c r="E129" s="161" t="s">
        <v>824</v>
      </c>
      <c r="F129" s="132">
        <v>6672</v>
      </c>
      <c r="G129" s="31" t="s">
        <v>1200</v>
      </c>
      <c r="H129" s="31">
        <v>2018</v>
      </c>
      <c r="I129" s="32">
        <v>19656443.550000001</v>
      </c>
      <c r="J129" s="32">
        <v>19656443.550000001</v>
      </c>
      <c r="K129" s="32">
        <f t="shared" si="17"/>
        <v>0</v>
      </c>
      <c r="L129" s="32" t="s">
        <v>972</v>
      </c>
      <c r="M129" s="32" t="s">
        <v>979</v>
      </c>
      <c r="N129" s="35">
        <v>43497</v>
      </c>
      <c r="O129" s="32" t="s">
        <v>825</v>
      </c>
      <c r="P129" s="32" t="s">
        <v>171</v>
      </c>
      <c r="Q129" s="31"/>
    </row>
    <row r="130" spans="1:17" s="171" customFormat="1" ht="151.5" customHeight="1" x14ac:dyDescent="0.2">
      <c r="A130" s="31">
        <v>122</v>
      </c>
      <c r="B130" s="31">
        <v>266</v>
      </c>
      <c r="C130" s="172" t="s">
        <v>826</v>
      </c>
      <c r="D130" s="156" t="s">
        <v>805</v>
      </c>
      <c r="E130" s="161" t="s">
        <v>827</v>
      </c>
      <c r="F130" s="132">
        <v>465</v>
      </c>
      <c r="G130" s="31" t="s">
        <v>1200</v>
      </c>
      <c r="H130" s="31">
        <v>2018</v>
      </c>
      <c r="I130" s="32">
        <v>1353241.64</v>
      </c>
      <c r="J130" s="32">
        <v>842016</v>
      </c>
      <c r="K130" s="32">
        <f t="shared" si="17"/>
        <v>511225.6399999999</v>
      </c>
      <c r="L130" s="32" t="s">
        <v>972</v>
      </c>
      <c r="M130" s="32" t="s">
        <v>982</v>
      </c>
      <c r="N130" s="35">
        <v>43497</v>
      </c>
      <c r="O130" s="32" t="s">
        <v>828</v>
      </c>
      <c r="P130" s="32" t="s">
        <v>171</v>
      </c>
      <c r="Q130" s="31"/>
    </row>
    <row r="131" spans="1:17" s="171" customFormat="1" ht="142.5" customHeight="1" x14ac:dyDescent="0.2">
      <c r="A131" s="31">
        <v>123</v>
      </c>
      <c r="B131" s="31">
        <v>267</v>
      </c>
      <c r="C131" s="172" t="s">
        <v>829</v>
      </c>
      <c r="D131" s="156" t="s">
        <v>805</v>
      </c>
      <c r="E131" s="161" t="s">
        <v>830</v>
      </c>
      <c r="F131" s="132">
        <v>150.30000000000001</v>
      </c>
      <c r="G131" s="31">
        <v>1</v>
      </c>
      <c r="H131" s="31">
        <v>2018</v>
      </c>
      <c r="I131" s="32">
        <v>7479939.29</v>
      </c>
      <c r="J131" s="32">
        <v>1745296</v>
      </c>
      <c r="K131" s="32">
        <f t="shared" si="17"/>
        <v>5734643.29</v>
      </c>
      <c r="L131" s="32" t="s">
        <v>972</v>
      </c>
      <c r="M131" s="32" t="s">
        <v>980</v>
      </c>
      <c r="N131" s="35">
        <v>43497</v>
      </c>
      <c r="O131" s="32" t="s">
        <v>831</v>
      </c>
      <c r="P131" s="32" t="s">
        <v>171</v>
      </c>
      <c r="Q131" s="31"/>
    </row>
    <row r="132" spans="1:17" s="171" customFormat="1" ht="169.5" customHeight="1" x14ac:dyDescent="0.2">
      <c r="A132" s="31">
        <v>124</v>
      </c>
      <c r="B132" s="31">
        <v>268</v>
      </c>
      <c r="C132" s="172" t="s">
        <v>832</v>
      </c>
      <c r="D132" s="156" t="s">
        <v>805</v>
      </c>
      <c r="E132" s="161" t="s">
        <v>833</v>
      </c>
      <c r="F132" s="132">
        <v>2913</v>
      </c>
      <c r="G132" s="31" t="s">
        <v>1200</v>
      </c>
      <c r="H132" s="31">
        <v>2018</v>
      </c>
      <c r="I132" s="32">
        <v>9828221.7799999993</v>
      </c>
      <c r="J132" s="32">
        <v>9828221.7799999993</v>
      </c>
      <c r="K132" s="32">
        <f t="shared" si="17"/>
        <v>0</v>
      </c>
      <c r="L132" s="32" t="s">
        <v>972</v>
      </c>
      <c r="M132" s="32" t="s">
        <v>981</v>
      </c>
      <c r="N132" s="35">
        <v>43497</v>
      </c>
      <c r="O132" s="32" t="s">
        <v>1076</v>
      </c>
      <c r="P132" s="32" t="s">
        <v>171</v>
      </c>
      <c r="Q132" s="31"/>
    </row>
    <row r="133" spans="1:17" s="171" customFormat="1" ht="140.25" customHeight="1" x14ac:dyDescent="0.2">
      <c r="A133" s="31">
        <v>125</v>
      </c>
      <c r="B133" s="31">
        <v>269</v>
      </c>
      <c r="C133" s="165" t="s">
        <v>799</v>
      </c>
      <c r="D133" s="173" t="s">
        <v>896</v>
      </c>
      <c r="E133" s="161" t="s">
        <v>835</v>
      </c>
      <c r="F133" s="132">
        <v>29.8</v>
      </c>
      <c r="G133" s="31">
        <v>1</v>
      </c>
      <c r="H133" s="31">
        <v>1988</v>
      </c>
      <c r="I133" s="32">
        <v>950000</v>
      </c>
      <c r="J133" s="32">
        <v>749844</v>
      </c>
      <c r="K133" s="32">
        <f t="shared" si="17"/>
        <v>200156</v>
      </c>
      <c r="L133" s="32" t="s">
        <v>349</v>
      </c>
      <c r="M133" s="32" t="s">
        <v>1326</v>
      </c>
      <c r="N133" s="35">
        <v>43551</v>
      </c>
      <c r="O133" s="32" t="s">
        <v>1075</v>
      </c>
      <c r="P133" s="32" t="s">
        <v>171</v>
      </c>
      <c r="Q133" s="31"/>
    </row>
    <row r="134" spans="1:17" s="171" customFormat="1" ht="126" customHeight="1" x14ac:dyDescent="0.2">
      <c r="A134" s="31">
        <v>126</v>
      </c>
      <c r="B134" s="31">
        <v>270</v>
      </c>
      <c r="C134" s="31" t="s">
        <v>799</v>
      </c>
      <c r="D134" s="54" t="s">
        <v>836</v>
      </c>
      <c r="E134" s="54" t="s">
        <v>837</v>
      </c>
      <c r="F134" s="132">
        <v>31.5</v>
      </c>
      <c r="G134" s="31">
        <v>3</v>
      </c>
      <c r="H134" s="31">
        <v>1987</v>
      </c>
      <c r="I134" s="32">
        <v>800000</v>
      </c>
      <c r="J134" s="32">
        <v>631419</v>
      </c>
      <c r="K134" s="32">
        <f t="shared" si="17"/>
        <v>168581</v>
      </c>
      <c r="L134" s="32" t="s">
        <v>349</v>
      </c>
      <c r="M134" s="32" t="s">
        <v>1326</v>
      </c>
      <c r="N134" s="35">
        <v>43558</v>
      </c>
      <c r="O134" s="32" t="s">
        <v>1074</v>
      </c>
      <c r="P134" s="32" t="s">
        <v>171</v>
      </c>
      <c r="Q134" s="31"/>
    </row>
    <row r="135" spans="1:17" s="171" customFormat="1" ht="68.25" customHeight="1" x14ac:dyDescent="0.2">
      <c r="A135" s="31">
        <v>127</v>
      </c>
      <c r="B135" s="31">
        <v>271</v>
      </c>
      <c r="C135" s="93" t="s">
        <v>464</v>
      </c>
      <c r="D135" s="93" t="s">
        <v>377</v>
      </c>
      <c r="E135" s="164" t="s">
        <v>889</v>
      </c>
      <c r="F135" s="65">
        <v>242.4</v>
      </c>
      <c r="G135" s="65">
        <v>1</v>
      </c>
      <c r="H135" s="65">
        <v>2019</v>
      </c>
      <c r="I135" s="32">
        <v>338614.3</v>
      </c>
      <c r="J135" s="32">
        <v>50568</v>
      </c>
      <c r="K135" s="32">
        <f>I135-J135</f>
        <v>288046.3</v>
      </c>
      <c r="L135" s="31" t="s">
        <v>349</v>
      </c>
      <c r="M135" s="31" t="s">
        <v>1011</v>
      </c>
      <c r="N135" s="35" t="s">
        <v>890</v>
      </c>
      <c r="O135" s="32" t="s">
        <v>891</v>
      </c>
      <c r="P135" s="32" t="s">
        <v>256</v>
      </c>
      <c r="Q135" s="31"/>
    </row>
    <row r="136" spans="1:17" s="171" customFormat="1" ht="65.25" customHeight="1" x14ac:dyDescent="0.2">
      <c r="A136" s="31">
        <v>128</v>
      </c>
      <c r="B136" s="134">
        <v>273</v>
      </c>
      <c r="C136" s="193" t="s">
        <v>464</v>
      </c>
      <c r="D136" s="193" t="s">
        <v>377</v>
      </c>
      <c r="E136" s="194" t="s">
        <v>970</v>
      </c>
      <c r="F136" s="195">
        <v>98.7</v>
      </c>
      <c r="G136" s="195">
        <v>1</v>
      </c>
      <c r="H136" s="195">
        <v>1982</v>
      </c>
      <c r="I136" s="192">
        <v>137876.4</v>
      </c>
      <c r="J136" s="192">
        <v>20606</v>
      </c>
      <c r="K136" s="192">
        <f t="shared" si="17"/>
        <v>117270.39999999999</v>
      </c>
      <c r="L136" s="134" t="s">
        <v>349</v>
      </c>
      <c r="M136" s="134" t="s">
        <v>1011</v>
      </c>
      <c r="N136" s="196" t="s">
        <v>890</v>
      </c>
      <c r="O136" s="192" t="s">
        <v>892</v>
      </c>
      <c r="P136" s="192" t="s">
        <v>256</v>
      </c>
      <c r="Q136" s="134"/>
    </row>
    <row r="137" spans="1:17" s="198" customFormat="1" ht="65.25" customHeight="1" x14ac:dyDescent="0.2">
      <c r="A137" s="31">
        <v>129</v>
      </c>
      <c r="B137" s="134">
        <v>274</v>
      </c>
      <c r="C137" s="193" t="s">
        <v>1020</v>
      </c>
      <c r="D137" s="193" t="s">
        <v>1021</v>
      </c>
      <c r="E137" s="195" t="s">
        <v>1022</v>
      </c>
      <c r="F137" s="195">
        <v>110.2</v>
      </c>
      <c r="G137" s="195">
        <v>1</v>
      </c>
      <c r="H137" s="195">
        <v>1992</v>
      </c>
      <c r="I137" s="192">
        <v>128333.33</v>
      </c>
      <c r="J137" s="192">
        <v>115194.57</v>
      </c>
      <c r="K137" s="192">
        <f t="shared" ref="K137:K151" si="18">I137-J137</f>
        <v>13138.759999999995</v>
      </c>
      <c r="L137" s="31" t="s">
        <v>545</v>
      </c>
      <c r="M137" s="31" t="s">
        <v>1058</v>
      </c>
      <c r="N137" s="196">
        <v>44274</v>
      </c>
      <c r="O137" s="192" t="s">
        <v>1023</v>
      </c>
      <c r="P137" s="192" t="s">
        <v>256</v>
      </c>
      <c r="Q137" s="134"/>
    </row>
    <row r="138" spans="1:17" s="197" customFormat="1" ht="65.25" customHeight="1" x14ac:dyDescent="0.2">
      <c r="A138" s="31">
        <v>130</v>
      </c>
      <c r="B138" s="31">
        <v>275</v>
      </c>
      <c r="C138" s="93" t="s">
        <v>1024</v>
      </c>
      <c r="D138" s="93" t="s">
        <v>1021</v>
      </c>
      <c r="E138" s="65" t="s">
        <v>1025</v>
      </c>
      <c r="F138" s="65">
        <v>103.9</v>
      </c>
      <c r="G138" s="65">
        <v>1</v>
      </c>
      <c r="H138" s="65">
        <v>1992</v>
      </c>
      <c r="I138" s="32">
        <v>121666.67</v>
      </c>
      <c r="J138" s="32">
        <v>109210.25</v>
      </c>
      <c r="K138" s="32">
        <f t="shared" si="18"/>
        <v>12456.419999999998</v>
      </c>
      <c r="L138" s="31" t="s">
        <v>545</v>
      </c>
      <c r="M138" s="31" t="s">
        <v>1059</v>
      </c>
      <c r="N138" s="35">
        <v>44274</v>
      </c>
      <c r="O138" s="32" t="s">
        <v>1026</v>
      </c>
      <c r="P138" s="32" t="s">
        <v>256</v>
      </c>
      <c r="Q138" s="31"/>
    </row>
    <row r="139" spans="1:17" s="197" customFormat="1" ht="65.25" customHeight="1" x14ac:dyDescent="0.2">
      <c r="A139" s="31">
        <v>131</v>
      </c>
      <c r="B139" s="31">
        <v>276</v>
      </c>
      <c r="C139" s="93" t="s">
        <v>1027</v>
      </c>
      <c r="D139" s="93" t="s">
        <v>1021</v>
      </c>
      <c r="E139" s="65" t="s">
        <v>1028</v>
      </c>
      <c r="F139" s="65">
        <v>55.3</v>
      </c>
      <c r="G139" s="65">
        <v>1</v>
      </c>
      <c r="H139" s="65">
        <v>1992</v>
      </c>
      <c r="I139" s="32">
        <v>68333.33</v>
      </c>
      <c r="J139" s="32">
        <v>61337.34</v>
      </c>
      <c r="K139" s="32">
        <f t="shared" si="18"/>
        <v>6995.9900000000052</v>
      </c>
      <c r="L139" s="31" t="s">
        <v>545</v>
      </c>
      <c r="M139" s="31" t="s">
        <v>1057</v>
      </c>
      <c r="N139" s="35">
        <v>44274</v>
      </c>
      <c r="O139" s="32" t="s">
        <v>1029</v>
      </c>
      <c r="P139" s="32" t="s">
        <v>256</v>
      </c>
      <c r="Q139" s="31"/>
    </row>
    <row r="140" spans="1:17" s="197" customFormat="1" ht="155.25" customHeight="1" x14ac:dyDescent="0.2">
      <c r="A140" s="31">
        <v>132</v>
      </c>
      <c r="B140" s="31">
        <v>278</v>
      </c>
      <c r="C140" s="93" t="s">
        <v>701</v>
      </c>
      <c r="D140" s="93" t="s">
        <v>1061</v>
      </c>
      <c r="E140" s="65" t="s">
        <v>1062</v>
      </c>
      <c r="F140" s="65">
        <v>221.9</v>
      </c>
      <c r="G140" s="65">
        <v>1</v>
      </c>
      <c r="H140" s="65">
        <v>1983</v>
      </c>
      <c r="I140" s="32">
        <v>74054</v>
      </c>
      <c r="J140" s="32">
        <v>74054</v>
      </c>
      <c r="K140" s="32">
        <f t="shared" si="18"/>
        <v>0</v>
      </c>
      <c r="L140" s="31" t="s">
        <v>349</v>
      </c>
      <c r="M140" s="31" t="s">
        <v>1063</v>
      </c>
      <c r="N140" s="35">
        <v>44498</v>
      </c>
      <c r="O140" s="32" t="s">
        <v>1077</v>
      </c>
      <c r="P140" s="32" t="s">
        <v>256</v>
      </c>
      <c r="Q140" s="31"/>
    </row>
    <row r="141" spans="1:17" s="197" customFormat="1" ht="155.25" customHeight="1" x14ac:dyDescent="0.2">
      <c r="A141" s="31">
        <v>133</v>
      </c>
      <c r="B141" s="31">
        <v>279</v>
      </c>
      <c r="C141" s="93" t="s">
        <v>1046</v>
      </c>
      <c r="D141" s="93" t="s">
        <v>1078</v>
      </c>
      <c r="E141" s="65" t="s">
        <v>1079</v>
      </c>
      <c r="F141" s="65">
        <v>78</v>
      </c>
      <c r="G141" s="65">
        <v>1</v>
      </c>
      <c r="H141" s="65">
        <v>1982</v>
      </c>
      <c r="I141" s="32">
        <v>238043.92</v>
      </c>
      <c r="J141" s="32">
        <v>238043.92</v>
      </c>
      <c r="K141" s="32">
        <f t="shared" si="18"/>
        <v>0</v>
      </c>
      <c r="L141" s="31" t="s">
        <v>349</v>
      </c>
      <c r="M141" s="31" t="s">
        <v>1080</v>
      </c>
      <c r="N141" s="35">
        <v>44538</v>
      </c>
      <c r="O141" s="32" t="s">
        <v>1081</v>
      </c>
      <c r="P141" s="32" t="s">
        <v>256</v>
      </c>
      <c r="Q141" s="31"/>
    </row>
    <row r="142" spans="1:17" s="197" customFormat="1" ht="155.25" customHeight="1" x14ac:dyDescent="0.2">
      <c r="A142" s="31">
        <v>134</v>
      </c>
      <c r="B142" s="31">
        <v>280</v>
      </c>
      <c r="C142" s="93" t="s">
        <v>325</v>
      </c>
      <c r="D142" s="93" t="s">
        <v>1158</v>
      </c>
      <c r="E142" s="65" t="s">
        <v>1159</v>
      </c>
      <c r="F142" s="65">
        <v>8.6</v>
      </c>
      <c r="G142" s="65">
        <v>2</v>
      </c>
      <c r="H142" s="65">
        <v>1986</v>
      </c>
      <c r="I142" s="32">
        <v>9578.18</v>
      </c>
      <c r="J142" s="32">
        <v>9578.18</v>
      </c>
      <c r="K142" s="32">
        <f t="shared" si="18"/>
        <v>0</v>
      </c>
      <c r="L142" s="31" t="s">
        <v>358</v>
      </c>
      <c r="M142" s="31" t="s">
        <v>1161</v>
      </c>
      <c r="N142" s="35">
        <v>44651</v>
      </c>
      <c r="O142" s="32" t="s">
        <v>1160</v>
      </c>
      <c r="P142" s="32" t="s">
        <v>256</v>
      </c>
      <c r="Q142" s="31"/>
    </row>
    <row r="143" spans="1:17" s="197" customFormat="1" ht="155.25" customHeight="1" x14ac:dyDescent="0.2">
      <c r="A143" s="31">
        <v>135</v>
      </c>
      <c r="B143" s="31">
        <v>281</v>
      </c>
      <c r="C143" s="93" t="s">
        <v>325</v>
      </c>
      <c r="D143" s="93" t="s">
        <v>1162</v>
      </c>
      <c r="E143" s="65" t="s">
        <v>1163</v>
      </c>
      <c r="F143" s="65">
        <v>140.9</v>
      </c>
      <c r="G143" s="65">
        <v>2</v>
      </c>
      <c r="H143" s="65">
        <v>1992</v>
      </c>
      <c r="I143" s="32">
        <v>208196.17</v>
      </c>
      <c r="J143" s="32">
        <v>75088.28</v>
      </c>
      <c r="K143" s="32">
        <f t="shared" si="18"/>
        <v>133107.89000000001</v>
      </c>
      <c r="L143" s="31"/>
      <c r="M143" s="31" t="s">
        <v>1310</v>
      </c>
      <c r="N143" s="35">
        <v>44679</v>
      </c>
      <c r="O143" s="32" t="s">
        <v>1165</v>
      </c>
      <c r="P143" s="32" t="s">
        <v>256</v>
      </c>
      <c r="Q143" s="31"/>
    </row>
    <row r="144" spans="1:17" s="197" customFormat="1" ht="155.25" customHeight="1" x14ac:dyDescent="0.2">
      <c r="A144" s="31">
        <v>136</v>
      </c>
      <c r="B144" s="31">
        <v>282</v>
      </c>
      <c r="C144" s="93" t="s">
        <v>325</v>
      </c>
      <c r="D144" s="93" t="s">
        <v>1166</v>
      </c>
      <c r="E144" s="65" t="s">
        <v>1167</v>
      </c>
      <c r="F144" s="65">
        <v>13</v>
      </c>
      <c r="G144" s="65">
        <v>2</v>
      </c>
      <c r="H144" s="65">
        <v>1992</v>
      </c>
      <c r="I144" s="32">
        <v>19209.02</v>
      </c>
      <c r="J144" s="32">
        <v>6938.42</v>
      </c>
      <c r="K144" s="32">
        <f t="shared" si="18"/>
        <v>12270.6</v>
      </c>
      <c r="L144" s="31"/>
      <c r="M144" s="31" t="s">
        <v>1309</v>
      </c>
      <c r="N144" s="35">
        <v>44679</v>
      </c>
      <c r="O144" s="32" t="s">
        <v>1168</v>
      </c>
      <c r="P144" s="32" t="s">
        <v>256</v>
      </c>
      <c r="Q144" s="31"/>
    </row>
    <row r="145" spans="1:17" s="197" customFormat="1" ht="155.25" customHeight="1" x14ac:dyDescent="0.2">
      <c r="A145" s="31">
        <v>137</v>
      </c>
      <c r="B145" s="31">
        <v>283</v>
      </c>
      <c r="C145" s="93" t="s">
        <v>325</v>
      </c>
      <c r="D145" s="93" t="s">
        <v>1169</v>
      </c>
      <c r="E145" s="65" t="s">
        <v>1170</v>
      </c>
      <c r="F145" s="65">
        <v>36</v>
      </c>
      <c r="G145" s="65">
        <v>2</v>
      </c>
      <c r="H145" s="65">
        <v>1992</v>
      </c>
      <c r="I145" s="32">
        <v>53194.2</v>
      </c>
      <c r="J145" s="32">
        <v>19212.419999999998</v>
      </c>
      <c r="K145" s="32">
        <f t="shared" si="18"/>
        <v>33981.78</v>
      </c>
      <c r="L145" s="31" t="s">
        <v>349</v>
      </c>
      <c r="M145" s="31" t="s">
        <v>1200</v>
      </c>
      <c r="N145" s="35">
        <v>44679</v>
      </c>
      <c r="O145" s="32" t="s">
        <v>1171</v>
      </c>
      <c r="P145" s="32" t="s">
        <v>256</v>
      </c>
      <c r="Q145" s="31"/>
    </row>
    <row r="146" spans="1:17" s="197" customFormat="1" ht="155.25" customHeight="1" x14ac:dyDescent="0.2">
      <c r="A146" s="31">
        <v>138</v>
      </c>
      <c r="B146" s="31">
        <v>284</v>
      </c>
      <c r="C146" s="93" t="s">
        <v>325</v>
      </c>
      <c r="D146" s="93" t="s">
        <v>1172</v>
      </c>
      <c r="E146" s="65" t="s">
        <v>1173</v>
      </c>
      <c r="F146" s="65">
        <v>638.5</v>
      </c>
      <c r="G146" s="65">
        <v>2</v>
      </c>
      <c r="H146" s="65">
        <v>1992</v>
      </c>
      <c r="I146" s="32">
        <v>943458.13</v>
      </c>
      <c r="J146" s="32">
        <v>650578.57999999996</v>
      </c>
      <c r="K146" s="32">
        <f t="shared" si="18"/>
        <v>292879.55000000005</v>
      </c>
      <c r="L146" s="31" t="s">
        <v>1164</v>
      </c>
      <c r="M146" s="31" t="s">
        <v>1307</v>
      </c>
      <c r="N146" s="35">
        <v>44679</v>
      </c>
      <c r="O146" s="32" t="s">
        <v>1175</v>
      </c>
      <c r="P146" s="32" t="s">
        <v>256</v>
      </c>
      <c r="Q146" s="31"/>
    </row>
    <row r="147" spans="1:17" s="197" customFormat="1" ht="155.25" customHeight="1" x14ac:dyDescent="0.2">
      <c r="A147" s="31">
        <v>139</v>
      </c>
      <c r="B147" s="31">
        <v>285</v>
      </c>
      <c r="C147" s="93" t="s">
        <v>325</v>
      </c>
      <c r="D147" s="93" t="s">
        <v>1177</v>
      </c>
      <c r="E147" s="65" t="s">
        <v>1174</v>
      </c>
      <c r="F147" s="65">
        <v>476.4</v>
      </c>
      <c r="G147" s="65">
        <v>2</v>
      </c>
      <c r="H147" s="65">
        <v>1992</v>
      </c>
      <c r="I147" s="32">
        <v>703936.5</v>
      </c>
      <c r="J147" s="32">
        <v>254223.42</v>
      </c>
      <c r="K147" s="32">
        <f t="shared" si="18"/>
        <v>449713.07999999996</v>
      </c>
      <c r="L147" s="31" t="s">
        <v>349</v>
      </c>
      <c r="M147" s="31" t="s">
        <v>1200</v>
      </c>
      <c r="N147" s="35">
        <v>44679</v>
      </c>
      <c r="O147" s="32" t="s">
        <v>1176</v>
      </c>
      <c r="P147" s="32" t="s">
        <v>256</v>
      </c>
      <c r="Q147" s="31"/>
    </row>
    <row r="148" spans="1:17" s="197" customFormat="1" ht="155.25" customHeight="1" x14ac:dyDescent="0.2">
      <c r="A148" s="31">
        <v>140</v>
      </c>
      <c r="B148" s="31">
        <v>286</v>
      </c>
      <c r="C148" s="93" t="s">
        <v>325</v>
      </c>
      <c r="D148" s="93" t="s">
        <v>1178</v>
      </c>
      <c r="E148" s="65" t="s">
        <v>1179</v>
      </c>
      <c r="F148" s="65">
        <v>788.3</v>
      </c>
      <c r="G148" s="65">
        <v>2</v>
      </c>
      <c r="H148" s="65">
        <v>1985</v>
      </c>
      <c r="I148" s="32">
        <v>877962.39</v>
      </c>
      <c r="J148" s="32">
        <v>398875</v>
      </c>
      <c r="K148" s="32">
        <f t="shared" si="18"/>
        <v>479087.39</v>
      </c>
      <c r="L148" s="31" t="s">
        <v>349</v>
      </c>
      <c r="M148" s="31" t="s">
        <v>1329</v>
      </c>
      <c r="N148" s="35">
        <v>44742</v>
      </c>
      <c r="O148" s="32" t="s">
        <v>1180</v>
      </c>
      <c r="P148" s="32" t="s">
        <v>256</v>
      </c>
      <c r="Q148" s="31"/>
    </row>
    <row r="149" spans="1:17" s="197" customFormat="1" ht="155.25" customHeight="1" x14ac:dyDescent="0.2">
      <c r="A149" s="31">
        <v>141</v>
      </c>
      <c r="B149" s="31">
        <v>288</v>
      </c>
      <c r="C149" s="93" t="s">
        <v>1196</v>
      </c>
      <c r="D149" s="93" t="s">
        <v>1197</v>
      </c>
      <c r="E149" s="65" t="s">
        <v>1199</v>
      </c>
      <c r="F149" s="65">
        <v>36</v>
      </c>
      <c r="G149" s="65" t="s">
        <v>1200</v>
      </c>
      <c r="H149" s="65">
        <v>1990</v>
      </c>
      <c r="I149" s="32">
        <v>1109166.67</v>
      </c>
      <c r="J149" s="32">
        <v>1109166.67</v>
      </c>
      <c r="K149" s="32">
        <f t="shared" si="18"/>
        <v>0</v>
      </c>
      <c r="L149" s="31" t="s">
        <v>349</v>
      </c>
      <c r="M149" s="31" t="s">
        <v>1200</v>
      </c>
      <c r="N149" s="227">
        <v>44877</v>
      </c>
      <c r="O149" s="32" t="s">
        <v>1202</v>
      </c>
      <c r="P149" s="32" t="s">
        <v>256</v>
      </c>
      <c r="Q149" s="31"/>
    </row>
    <row r="150" spans="1:17" s="197" customFormat="1" ht="155.25" customHeight="1" x14ac:dyDescent="0.2">
      <c r="A150" s="31">
        <v>142</v>
      </c>
      <c r="B150" s="31">
        <v>289</v>
      </c>
      <c r="C150" s="93" t="s">
        <v>1196</v>
      </c>
      <c r="D150" s="93" t="s">
        <v>1197</v>
      </c>
      <c r="E150" s="65" t="s">
        <v>1198</v>
      </c>
      <c r="F150" s="65">
        <v>66</v>
      </c>
      <c r="G150" s="65" t="s">
        <v>1200</v>
      </c>
      <c r="H150" s="65">
        <v>1990</v>
      </c>
      <c r="I150" s="32">
        <v>2033333.33</v>
      </c>
      <c r="J150" s="32">
        <v>2033333.33</v>
      </c>
      <c r="K150" s="32">
        <f t="shared" si="18"/>
        <v>0</v>
      </c>
      <c r="L150" s="31" t="s">
        <v>349</v>
      </c>
      <c r="M150" s="31" t="s">
        <v>1200</v>
      </c>
      <c r="N150" s="228">
        <v>44882</v>
      </c>
      <c r="O150" s="32" t="s">
        <v>1201</v>
      </c>
      <c r="P150" s="32" t="s">
        <v>256</v>
      </c>
      <c r="Q150" s="31"/>
    </row>
    <row r="151" spans="1:17" s="197" customFormat="1" ht="155.25" customHeight="1" x14ac:dyDescent="0.2">
      <c r="A151" s="31">
        <v>143</v>
      </c>
      <c r="B151" s="31">
        <v>290</v>
      </c>
      <c r="C151" s="93" t="s">
        <v>325</v>
      </c>
      <c r="D151" s="93" t="s">
        <v>1336</v>
      </c>
      <c r="E151" s="65" t="s">
        <v>1337</v>
      </c>
      <c r="F151" s="65">
        <v>66.5</v>
      </c>
      <c r="G151" s="65">
        <v>2</v>
      </c>
      <c r="H151" s="65">
        <v>1985</v>
      </c>
      <c r="I151" s="32">
        <v>230745.60000000001</v>
      </c>
      <c r="J151" s="32">
        <v>230745.60000000001</v>
      </c>
      <c r="K151" s="32">
        <f t="shared" si="18"/>
        <v>0</v>
      </c>
      <c r="L151" s="31" t="s">
        <v>1338</v>
      </c>
      <c r="M151" s="31" t="s">
        <v>1339</v>
      </c>
      <c r="N151" s="228">
        <v>44951</v>
      </c>
      <c r="O151" s="32" t="s">
        <v>1340</v>
      </c>
      <c r="P151" s="32" t="s">
        <v>256</v>
      </c>
      <c r="Q151" s="31"/>
    </row>
    <row r="152" spans="1:17" s="197" customFormat="1" ht="155.25" customHeight="1" x14ac:dyDescent="0.2">
      <c r="A152" s="31">
        <v>144</v>
      </c>
      <c r="B152" s="31">
        <v>291</v>
      </c>
      <c r="C152" s="93" t="s">
        <v>1196</v>
      </c>
      <c r="D152" s="93" t="s">
        <v>1330</v>
      </c>
      <c r="E152" s="65" t="s">
        <v>1332</v>
      </c>
      <c r="F152" s="65">
        <v>30</v>
      </c>
      <c r="G152" s="65" t="s">
        <v>1200</v>
      </c>
      <c r="H152" s="65">
        <v>1983</v>
      </c>
      <c r="I152" s="32">
        <v>7270629.9400000004</v>
      </c>
      <c r="J152" s="32">
        <v>7270629.9400000004</v>
      </c>
      <c r="K152" s="32">
        <v>0</v>
      </c>
      <c r="L152" s="31" t="s">
        <v>349</v>
      </c>
      <c r="M152" s="31" t="s">
        <v>1200</v>
      </c>
      <c r="N152" s="228">
        <v>44921</v>
      </c>
      <c r="O152" s="32" t="s">
        <v>1334</v>
      </c>
      <c r="P152" s="32" t="s">
        <v>256</v>
      </c>
      <c r="Q152" s="31"/>
    </row>
    <row r="153" spans="1:17" s="197" customFormat="1" ht="155.25" customHeight="1" x14ac:dyDescent="0.2">
      <c r="A153" s="31">
        <v>145</v>
      </c>
      <c r="B153" s="31">
        <v>292</v>
      </c>
      <c r="C153" s="93" t="s">
        <v>1196</v>
      </c>
      <c r="D153" s="93" t="s">
        <v>1331</v>
      </c>
      <c r="E153" s="65" t="s">
        <v>1333</v>
      </c>
      <c r="F153" s="65">
        <v>30</v>
      </c>
      <c r="G153" s="65" t="s">
        <v>1200</v>
      </c>
      <c r="H153" s="65">
        <v>1983</v>
      </c>
      <c r="I153" s="32">
        <v>7270629.9400000004</v>
      </c>
      <c r="J153" s="32">
        <v>7270629.9400000004</v>
      </c>
      <c r="K153" s="32">
        <v>0</v>
      </c>
      <c r="L153" s="31" t="s">
        <v>349</v>
      </c>
      <c r="M153" s="31" t="s">
        <v>1200</v>
      </c>
      <c r="N153" s="228">
        <v>44921</v>
      </c>
      <c r="O153" s="32" t="s">
        <v>1335</v>
      </c>
      <c r="P153" s="32" t="s">
        <v>256</v>
      </c>
      <c r="Q153" s="31"/>
    </row>
    <row r="154" spans="1:17" s="197" customFormat="1" ht="155.25" customHeight="1" x14ac:dyDescent="0.2">
      <c r="A154" s="31">
        <v>146</v>
      </c>
      <c r="B154" s="31">
        <v>293</v>
      </c>
      <c r="C154" s="93" t="s">
        <v>1341</v>
      </c>
      <c r="D154" s="93" t="s">
        <v>1342</v>
      </c>
      <c r="E154" s="65" t="s">
        <v>1343</v>
      </c>
      <c r="F154" s="65">
        <v>61.9</v>
      </c>
      <c r="G154" s="65">
        <v>1</v>
      </c>
      <c r="H154" s="65">
        <v>1960</v>
      </c>
      <c r="I154" s="32">
        <v>18281</v>
      </c>
      <c r="J154" s="32">
        <v>18281</v>
      </c>
      <c r="K154" s="32">
        <f>I154-J154</f>
        <v>0</v>
      </c>
      <c r="L154" s="31" t="s">
        <v>349</v>
      </c>
      <c r="M154" s="31" t="s">
        <v>1200</v>
      </c>
      <c r="N154" s="228">
        <v>39633</v>
      </c>
      <c r="O154" s="32" t="s">
        <v>1347</v>
      </c>
      <c r="P154" s="32" t="s">
        <v>256</v>
      </c>
      <c r="Q154" s="31"/>
    </row>
    <row r="155" spans="1:17" s="197" customFormat="1" ht="155.25" customHeight="1" x14ac:dyDescent="0.2">
      <c r="A155" s="31">
        <v>147</v>
      </c>
      <c r="B155" s="31">
        <v>294</v>
      </c>
      <c r="C155" s="93" t="s">
        <v>1341</v>
      </c>
      <c r="D155" s="93" t="s">
        <v>1344</v>
      </c>
      <c r="E155" s="65" t="s">
        <v>1345</v>
      </c>
      <c r="F155" s="65">
        <v>65</v>
      </c>
      <c r="G155" s="65">
        <v>1</v>
      </c>
      <c r="H155" s="65">
        <v>1948</v>
      </c>
      <c r="I155" s="32">
        <v>15350</v>
      </c>
      <c r="J155" s="32">
        <v>15350</v>
      </c>
      <c r="K155" s="32">
        <f>I155-J155</f>
        <v>0</v>
      </c>
      <c r="L155" s="31" t="s">
        <v>349</v>
      </c>
      <c r="M155" s="31" t="s">
        <v>1200</v>
      </c>
      <c r="N155" s="228">
        <v>40283</v>
      </c>
      <c r="O155" s="32" t="s">
        <v>1346</v>
      </c>
      <c r="P155" s="32" t="s">
        <v>256</v>
      </c>
      <c r="Q155" s="31"/>
    </row>
    <row r="156" spans="1:17" s="197" customFormat="1" ht="155.25" customHeight="1" x14ac:dyDescent="0.2">
      <c r="A156" s="31">
        <v>148</v>
      </c>
      <c r="B156" s="31">
        <v>295</v>
      </c>
      <c r="C156" s="93" t="s">
        <v>1722</v>
      </c>
      <c r="D156" s="93" t="s">
        <v>1723</v>
      </c>
      <c r="E156" s="65" t="s">
        <v>1717</v>
      </c>
      <c r="F156" s="65">
        <v>44.2</v>
      </c>
      <c r="G156" s="65" t="s">
        <v>1724</v>
      </c>
      <c r="H156" s="65">
        <v>1998</v>
      </c>
      <c r="I156" s="32">
        <v>1614392</v>
      </c>
      <c r="J156" s="32">
        <v>9684</v>
      </c>
      <c r="K156" s="32">
        <f>I156-J156</f>
        <v>1604708</v>
      </c>
      <c r="L156" s="31" t="s">
        <v>1326</v>
      </c>
      <c r="M156" s="31" t="s">
        <v>1200</v>
      </c>
      <c r="N156" s="228" t="s">
        <v>1726</v>
      </c>
      <c r="O156" s="32" t="s">
        <v>1725</v>
      </c>
      <c r="P156" s="32" t="s">
        <v>256</v>
      </c>
      <c r="Q156" s="31"/>
    </row>
    <row r="157" spans="1:17" ht="15.75" customHeight="1" thickBot="1" x14ac:dyDescent="0.25">
      <c r="A157" s="272" t="s">
        <v>168</v>
      </c>
      <c r="B157" s="273"/>
      <c r="C157" s="273"/>
      <c r="D157" s="273"/>
      <c r="E157" s="237"/>
      <c r="F157" s="174"/>
      <c r="G157" s="175"/>
      <c r="H157" s="175"/>
      <c r="I157" s="200">
        <f>SUM(I9:I156)</f>
        <v>689384447.13999987</v>
      </c>
      <c r="J157" s="199">
        <f>SUM(J9:J156)</f>
        <v>292907078.95836806</v>
      </c>
      <c r="K157" s="199">
        <f>SUM(K9:K156)</f>
        <v>396477368.18163192</v>
      </c>
      <c r="L157" s="176"/>
      <c r="M157" s="176"/>
      <c r="N157" s="176"/>
      <c r="O157" s="176"/>
      <c r="P157" s="176"/>
      <c r="Q157" s="177"/>
    </row>
    <row r="158" spans="1:17" s="181" customFormat="1" ht="15.75" customHeight="1" x14ac:dyDescent="0.2">
      <c r="A158" s="178"/>
      <c r="B158" s="178"/>
      <c r="C158" s="179"/>
      <c r="D158" s="178"/>
      <c r="E158" s="178"/>
      <c r="F158" s="178"/>
      <c r="G158" s="178"/>
      <c r="H158" s="178"/>
      <c r="I158" s="180"/>
      <c r="J158" s="180"/>
      <c r="K158" s="180"/>
      <c r="L158" s="210"/>
      <c r="M158" s="210"/>
      <c r="N158" s="210"/>
      <c r="O158" s="210"/>
      <c r="P158" s="210"/>
      <c r="Q158" s="178"/>
    </row>
    <row r="159" spans="1:17" s="278" customFormat="1" ht="37.5" customHeight="1" x14ac:dyDescent="0.25">
      <c r="A159" s="276" t="s">
        <v>1742</v>
      </c>
    </row>
    <row r="160" spans="1:17" s="181" customFormat="1" ht="72" x14ac:dyDescent="0.2">
      <c r="A160" s="247" t="s">
        <v>0</v>
      </c>
      <c r="B160" s="247" t="s">
        <v>1</v>
      </c>
      <c r="C160" s="248" t="s">
        <v>2</v>
      </c>
      <c r="D160" s="247" t="s">
        <v>3</v>
      </c>
      <c r="E160" s="247" t="s">
        <v>4</v>
      </c>
      <c r="F160" s="247" t="s">
        <v>5</v>
      </c>
      <c r="G160" s="247" t="s">
        <v>6</v>
      </c>
      <c r="H160" s="247" t="s">
        <v>7</v>
      </c>
      <c r="I160" s="249" t="s">
        <v>8</v>
      </c>
      <c r="J160" s="249" t="s">
        <v>9</v>
      </c>
      <c r="K160" s="249" t="s">
        <v>10</v>
      </c>
      <c r="L160" s="210"/>
      <c r="M160" s="210"/>
      <c r="N160" s="210"/>
      <c r="O160" s="210"/>
      <c r="P160" s="210"/>
      <c r="Q160" s="178"/>
    </row>
    <row r="161" spans="1:17" s="181" customFormat="1" x14ac:dyDescent="0.2">
      <c r="A161" s="150">
        <v>1</v>
      </c>
      <c r="B161" s="150">
        <f t="shared" ref="B161:K161" si="19">A161+1</f>
        <v>2</v>
      </c>
      <c r="C161" s="151">
        <f t="shared" si="19"/>
        <v>3</v>
      </c>
      <c r="D161" s="151">
        <f t="shared" si="19"/>
        <v>4</v>
      </c>
      <c r="E161" s="150">
        <f t="shared" si="19"/>
        <v>5</v>
      </c>
      <c r="F161" s="150">
        <f t="shared" si="19"/>
        <v>6</v>
      </c>
      <c r="G161" s="150">
        <f t="shared" si="19"/>
        <v>7</v>
      </c>
      <c r="H161" s="150">
        <f t="shared" si="19"/>
        <v>8</v>
      </c>
      <c r="I161" s="182">
        <f t="shared" si="19"/>
        <v>9</v>
      </c>
      <c r="J161" s="182">
        <f t="shared" si="19"/>
        <v>10</v>
      </c>
      <c r="K161" s="182">
        <f t="shared" si="19"/>
        <v>11</v>
      </c>
      <c r="L161" s="210"/>
      <c r="M161" s="210"/>
      <c r="N161" s="210"/>
      <c r="O161" s="210"/>
      <c r="P161" s="210"/>
      <c r="Q161" s="178"/>
    </row>
    <row r="162" spans="1:17" s="181" customFormat="1" ht="65.25" customHeight="1" x14ac:dyDescent="0.2">
      <c r="A162" s="65">
        <v>1</v>
      </c>
      <c r="B162" s="183">
        <v>1</v>
      </c>
      <c r="C162" s="53" t="s">
        <v>99</v>
      </c>
      <c r="D162" s="68" t="s">
        <v>104</v>
      </c>
      <c r="E162" s="54" t="s">
        <v>100</v>
      </c>
      <c r="F162" s="31">
        <v>4283</v>
      </c>
      <c r="G162" s="32">
        <v>5169067.04</v>
      </c>
      <c r="H162" s="69">
        <v>40456</v>
      </c>
      <c r="I162" s="67" t="s">
        <v>1041</v>
      </c>
      <c r="J162" s="32" t="s">
        <v>171</v>
      </c>
      <c r="K162" s="67"/>
      <c r="L162" s="210"/>
      <c r="M162" s="210"/>
      <c r="N162" s="210"/>
      <c r="O162" s="210"/>
      <c r="P162" s="210"/>
      <c r="Q162" s="178"/>
    </row>
    <row r="163" spans="1:17" s="181" customFormat="1" ht="72" x14ac:dyDescent="0.2">
      <c r="A163" s="65">
        <f>A162+1</f>
        <v>2</v>
      </c>
      <c r="B163" s="183">
        <v>2</v>
      </c>
      <c r="C163" s="53" t="s">
        <v>101</v>
      </c>
      <c r="D163" s="68" t="s">
        <v>761</v>
      </c>
      <c r="E163" s="64" t="s">
        <v>102</v>
      </c>
      <c r="F163" s="64">
        <v>3878</v>
      </c>
      <c r="G163" s="64">
        <v>4680280.6399999997</v>
      </c>
      <c r="H163" s="63">
        <v>40458</v>
      </c>
      <c r="I163" s="67" t="s">
        <v>846</v>
      </c>
      <c r="J163" s="32" t="s">
        <v>171</v>
      </c>
      <c r="K163" s="67"/>
      <c r="L163" s="210"/>
      <c r="M163" s="210"/>
      <c r="N163" s="210"/>
      <c r="O163" s="210"/>
      <c r="P163" s="210"/>
      <c r="Q163" s="178"/>
    </row>
    <row r="164" spans="1:17" s="181" customFormat="1" ht="84" x14ac:dyDescent="0.2">
      <c r="A164" s="65">
        <f>A163+1</f>
        <v>3</v>
      </c>
      <c r="B164" s="183">
        <v>3</v>
      </c>
      <c r="C164" s="53" t="s">
        <v>112</v>
      </c>
      <c r="D164" s="68" t="s">
        <v>103</v>
      </c>
      <c r="E164" s="54" t="s">
        <v>110</v>
      </c>
      <c r="F164" s="31">
        <v>4564</v>
      </c>
      <c r="G164" s="32">
        <v>7650268.0800000001</v>
      </c>
      <c r="H164" s="69">
        <v>40471</v>
      </c>
      <c r="I164" s="67" t="s">
        <v>111</v>
      </c>
      <c r="J164" s="32" t="s">
        <v>171</v>
      </c>
      <c r="K164" s="67"/>
      <c r="L164" s="210"/>
      <c r="M164" s="210"/>
      <c r="N164" s="210"/>
      <c r="O164" s="210"/>
      <c r="P164" s="210"/>
      <c r="Q164" s="178"/>
    </row>
    <row r="165" spans="1:17" s="181" customFormat="1" ht="60" x14ac:dyDescent="0.2">
      <c r="A165" s="65">
        <f>A164+1</f>
        <v>4</v>
      </c>
      <c r="B165" s="183">
        <v>4</v>
      </c>
      <c r="C165" s="53" t="s">
        <v>106</v>
      </c>
      <c r="D165" s="68" t="s">
        <v>105</v>
      </c>
      <c r="E165" s="54" t="s">
        <v>107</v>
      </c>
      <c r="F165" s="31">
        <v>258</v>
      </c>
      <c r="G165" s="32">
        <v>82301.279999999999</v>
      </c>
      <c r="H165" s="69">
        <v>40471</v>
      </c>
      <c r="I165" s="67" t="s">
        <v>108</v>
      </c>
      <c r="J165" s="32" t="s">
        <v>171</v>
      </c>
      <c r="K165" s="67"/>
      <c r="L165" s="210"/>
      <c r="M165" s="210"/>
      <c r="N165" s="210"/>
      <c r="O165" s="210"/>
      <c r="P165" s="210"/>
      <c r="Q165" s="178"/>
    </row>
    <row r="166" spans="1:17" s="181" customFormat="1" ht="60" x14ac:dyDescent="0.2">
      <c r="A166" s="65">
        <f>A165+1</f>
        <v>5</v>
      </c>
      <c r="B166" s="183">
        <v>5</v>
      </c>
      <c r="C166" s="53" t="s">
        <v>113</v>
      </c>
      <c r="D166" s="68" t="s">
        <v>109</v>
      </c>
      <c r="E166" s="54" t="s">
        <v>1040</v>
      </c>
      <c r="F166" s="31">
        <v>675</v>
      </c>
      <c r="G166" s="32">
        <v>216108</v>
      </c>
      <c r="H166" s="69">
        <v>40471</v>
      </c>
      <c r="I166" s="67" t="s">
        <v>114</v>
      </c>
      <c r="J166" s="32" t="s">
        <v>171</v>
      </c>
      <c r="K166" s="67"/>
      <c r="L166" s="210"/>
      <c r="M166" s="210"/>
      <c r="N166" s="210"/>
      <c r="O166" s="210"/>
      <c r="P166" s="210"/>
      <c r="Q166" s="178"/>
    </row>
    <row r="167" spans="1:17" s="181" customFormat="1" ht="84" x14ac:dyDescent="0.2">
      <c r="A167" s="65">
        <f>A166+1</f>
        <v>6</v>
      </c>
      <c r="B167" s="183">
        <v>6</v>
      </c>
      <c r="C167" s="53" t="s">
        <v>112</v>
      </c>
      <c r="D167" s="68" t="s">
        <v>115</v>
      </c>
      <c r="E167" s="54" t="s">
        <v>117</v>
      </c>
      <c r="F167" s="31">
        <v>826</v>
      </c>
      <c r="G167" s="32">
        <v>1384557.72</v>
      </c>
      <c r="H167" s="69">
        <v>40471</v>
      </c>
      <c r="I167" s="67" t="s">
        <v>116</v>
      </c>
      <c r="J167" s="32" t="s">
        <v>171</v>
      </c>
      <c r="K167" s="67"/>
      <c r="L167" s="210"/>
      <c r="M167" s="210"/>
      <c r="N167" s="210"/>
      <c r="O167" s="210"/>
      <c r="P167" s="210"/>
      <c r="Q167" s="178"/>
    </row>
    <row r="168" spans="1:17" s="181" customFormat="1" ht="60" x14ac:dyDescent="0.2">
      <c r="A168" s="65">
        <v>7</v>
      </c>
      <c r="B168" s="183">
        <v>9</v>
      </c>
      <c r="C168" s="53" t="s">
        <v>118</v>
      </c>
      <c r="D168" s="70" t="s">
        <v>121</v>
      </c>
      <c r="E168" s="54" t="s">
        <v>122</v>
      </c>
      <c r="F168" s="31">
        <v>59705</v>
      </c>
      <c r="G168" s="32">
        <v>373156.25</v>
      </c>
      <c r="H168" s="69">
        <v>40660</v>
      </c>
      <c r="I168" s="67" t="s">
        <v>123</v>
      </c>
      <c r="J168" s="32" t="s">
        <v>171</v>
      </c>
      <c r="K168" s="67"/>
      <c r="L168" s="210"/>
      <c r="M168" s="210"/>
      <c r="N168" s="210"/>
      <c r="O168" s="210"/>
      <c r="P168" s="210"/>
      <c r="Q168" s="178"/>
    </row>
    <row r="169" spans="1:17" s="181" customFormat="1" ht="60" x14ac:dyDescent="0.2">
      <c r="A169" s="65">
        <v>8</v>
      </c>
      <c r="B169" s="183">
        <v>10</v>
      </c>
      <c r="C169" s="53" t="s">
        <v>119</v>
      </c>
      <c r="D169" s="68" t="s">
        <v>121</v>
      </c>
      <c r="E169" s="54" t="s">
        <v>124</v>
      </c>
      <c r="F169" s="31">
        <v>92388</v>
      </c>
      <c r="G169" s="32">
        <v>577425</v>
      </c>
      <c r="H169" s="69">
        <v>40660</v>
      </c>
      <c r="I169" s="67" t="s">
        <v>125</v>
      </c>
      <c r="J169" s="32" t="s">
        <v>171</v>
      </c>
      <c r="K169" s="67"/>
      <c r="L169" s="210"/>
      <c r="M169" s="210"/>
      <c r="N169" s="210"/>
      <c r="O169" s="210"/>
      <c r="P169" s="210"/>
      <c r="Q169" s="178"/>
    </row>
    <row r="170" spans="1:17" s="181" customFormat="1" ht="60" x14ac:dyDescent="0.2">
      <c r="A170" s="65">
        <f t="shared" ref="A170:A200" si="20">A169+1</f>
        <v>9</v>
      </c>
      <c r="B170" s="183">
        <v>11</v>
      </c>
      <c r="C170" s="53" t="s">
        <v>118</v>
      </c>
      <c r="D170" s="68" t="s">
        <v>121</v>
      </c>
      <c r="E170" s="54" t="s">
        <v>126</v>
      </c>
      <c r="F170" s="31">
        <v>834879</v>
      </c>
      <c r="G170" s="32">
        <v>5217993.75</v>
      </c>
      <c r="H170" s="69">
        <v>40660</v>
      </c>
      <c r="I170" s="67" t="s">
        <v>127</v>
      </c>
      <c r="J170" s="32" t="s">
        <v>171</v>
      </c>
      <c r="K170" s="67"/>
      <c r="L170" s="210"/>
      <c r="M170" s="210"/>
      <c r="N170" s="210"/>
      <c r="O170" s="210"/>
      <c r="P170" s="210"/>
      <c r="Q170" s="178"/>
    </row>
    <row r="171" spans="1:17" s="181" customFormat="1" ht="60" x14ac:dyDescent="0.2">
      <c r="A171" s="65">
        <f t="shared" si="20"/>
        <v>10</v>
      </c>
      <c r="B171" s="183">
        <v>12</v>
      </c>
      <c r="C171" s="53" t="s">
        <v>118</v>
      </c>
      <c r="D171" s="68" t="s">
        <v>121</v>
      </c>
      <c r="E171" s="54" t="s">
        <v>128</v>
      </c>
      <c r="F171" s="31">
        <v>537712</v>
      </c>
      <c r="G171" s="32">
        <v>3360700</v>
      </c>
      <c r="H171" s="69">
        <v>40660</v>
      </c>
      <c r="I171" s="67" t="s">
        <v>129</v>
      </c>
      <c r="J171" s="32" t="s">
        <v>171</v>
      </c>
      <c r="K171" s="67"/>
      <c r="L171" s="210"/>
      <c r="M171" s="210"/>
      <c r="N171" s="210"/>
      <c r="O171" s="210"/>
      <c r="P171" s="210"/>
      <c r="Q171" s="178"/>
    </row>
    <row r="172" spans="1:17" s="181" customFormat="1" ht="60" x14ac:dyDescent="0.2">
      <c r="A172" s="65">
        <f t="shared" si="20"/>
        <v>11</v>
      </c>
      <c r="B172" s="183">
        <v>13</v>
      </c>
      <c r="C172" s="53" t="s">
        <v>120</v>
      </c>
      <c r="D172" s="68" t="s">
        <v>130</v>
      </c>
      <c r="E172" s="54" t="s">
        <v>131</v>
      </c>
      <c r="F172" s="31">
        <v>161560</v>
      </c>
      <c r="G172" s="32">
        <v>985516</v>
      </c>
      <c r="H172" s="69">
        <v>40683</v>
      </c>
      <c r="I172" s="67" t="s">
        <v>132</v>
      </c>
      <c r="J172" s="32" t="s">
        <v>171</v>
      </c>
      <c r="K172" s="67"/>
      <c r="L172" s="210"/>
      <c r="M172" s="210"/>
      <c r="N172" s="210"/>
      <c r="O172" s="210"/>
      <c r="P172" s="210"/>
      <c r="Q172" s="178"/>
    </row>
    <row r="173" spans="1:17" s="181" customFormat="1" ht="60" x14ac:dyDescent="0.2">
      <c r="A173" s="65">
        <v>12</v>
      </c>
      <c r="B173" s="183">
        <v>15</v>
      </c>
      <c r="C173" s="53" t="s">
        <v>120</v>
      </c>
      <c r="D173" s="68" t="s">
        <v>133</v>
      </c>
      <c r="E173" s="54" t="s">
        <v>134</v>
      </c>
      <c r="F173" s="31">
        <v>272835</v>
      </c>
      <c r="G173" s="32">
        <v>1664293.5</v>
      </c>
      <c r="H173" s="69">
        <v>40683</v>
      </c>
      <c r="I173" s="67" t="s">
        <v>135</v>
      </c>
      <c r="J173" s="32" t="s">
        <v>171</v>
      </c>
      <c r="K173" s="67"/>
      <c r="L173" s="210"/>
      <c r="M173" s="210"/>
      <c r="N173" s="210"/>
      <c r="O173" s="210"/>
      <c r="P173" s="210"/>
      <c r="Q173" s="178"/>
    </row>
    <row r="174" spans="1:17" s="181" customFormat="1" ht="60" x14ac:dyDescent="0.2">
      <c r="A174" s="65">
        <f t="shared" si="20"/>
        <v>13</v>
      </c>
      <c r="B174" s="183">
        <v>16</v>
      </c>
      <c r="C174" s="53" t="s">
        <v>120</v>
      </c>
      <c r="D174" s="68" t="s">
        <v>136</v>
      </c>
      <c r="E174" s="54" t="s">
        <v>137</v>
      </c>
      <c r="F174" s="31">
        <v>807634</v>
      </c>
      <c r="G174" s="32">
        <v>4926567.4000000004</v>
      </c>
      <c r="H174" s="69">
        <v>40683</v>
      </c>
      <c r="I174" s="67" t="s">
        <v>138</v>
      </c>
      <c r="J174" s="32" t="s">
        <v>171</v>
      </c>
      <c r="K174" s="67"/>
      <c r="L174" s="210"/>
      <c r="M174" s="210"/>
      <c r="N174" s="210"/>
      <c r="O174" s="210"/>
      <c r="P174" s="210"/>
      <c r="Q174" s="178"/>
    </row>
    <row r="175" spans="1:17" s="181" customFormat="1" ht="72" x14ac:dyDescent="0.2">
      <c r="A175" s="65">
        <f t="shared" si="20"/>
        <v>14</v>
      </c>
      <c r="B175" s="183">
        <v>23</v>
      </c>
      <c r="C175" s="53" t="s">
        <v>120</v>
      </c>
      <c r="D175" s="70" t="s">
        <v>139</v>
      </c>
      <c r="E175" s="54" t="s">
        <v>141</v>
      </c>
      <c r="F175" s="31">
        <v>41168</v>
      </c>
      <c r="G175" s="32">
        <v>245361.28</v>
      </c>
      <c r="H175" s="69">
        <v>40778</v>
      </c>
      <c r="I175" s="67" t="s">
        <v>142</v>
      </c>
      <c r="J175" s="32" t="s">
        <v>171</v>
      </c>
      <c r="K175" s="67"/>
      <c r="L175" s="210"/>
      <c r="M175" s="210"/>
      <c r="N175" s="210"/>
      <c r="O175" s="210"/>
      <c r="P175" s="210"/>
      <c r="Q175" s="178"/>
    </row>
    <row r="176" spans="1:17" s="181" customFormat="1" ht="72" x14ac:dyDescent="0.2">
      <c r="A176" s="65">
        <f t="shared" si="20"/>
        <v>15</v>
      </c>
      <c r="B176" s="183">
        <v>24</v>
      </c>
      <c r="C176" s="53" t="s">
        <v>120</v>
      </c>
      <c r="D176" s="70" t="s">
        <v>140</v>
      </c>
      <c r="E176" s="54" t="s">
        <v>143</v>
      </c>
      <c r="F176" s="31">
        <v>238804</v>
      </c>
      <c r="G176" s="32">
        <v>1423271.84</v>
      </c>
      <c r="H176" s="69">
        <v>40778</v>
      </c>
      <c r="I176" s="67" t="s">
        <v>144</v>
      </c>
      <c r="J176" s="32" t="s">
        <v>171</v>
      </c>
      <c r="K176" s="67"/>
      <c r="L176" s="210"/>
      <c r="M176" s="210"/>
      <c r="N176" s="210"/>
      <c r="O176" s="210"/>
      <c r="P176" s="210"/>
      <c r="Q176" s="178"/>
    </row>
    <row r="177" spans="1:17" s="181" customFormat="1" ht="60" x14ac:dyDescent="0.2">
      <c r="A177" s="65">
        <v>16</v>
      </c>
      <c r="B177" s="183">
        <v>28</v>
      </c>
      <c r="C177" s="53" t="s">
        <v>120</v>
      </c>
      <c r="D177" s="70" t="s">
        <v>145</v>
      </c>
      <c r="E177" s="54" t="s">
        <v>146</v>
      </c>
      <c r="F177" s="31">
        <v>93900</v>
      </c>
      <c r="G177" s="32">
        <v>629130</v>
      </c>
      <c r="H177" s="69">
        <v>40574</v>
      </c>
      <c r="I177" s="67" t="s">
        <v>147</v>
      </c>
      <c r="J177" s="32" t="s">
        <v>171</v>
      </c>
      <c r="K177" s="67"/>
      <c r="L177" s="210"/>
      <c r="M177" s="210"/>
      <c r="N177" s="210"/>
      <c r="O177" s="210"/>
      <c r="P177" s="210"/>
      <c r="Q177" s="178"/>
    </row>
    <row r="178" spans="1:17" s="181" customFormat="1" ht="84" x14ac:dyDescent="0.2">
      <c r="A178" s="65">
        <f t="shared" si="20"/>
        <v>17</v>
      </c>
      <c r="B178" s="183">
        <v>36</v>
      </c>
      <c r="C178" s="71" t="s">
        <v>149</v>
      </c>
      <c r="D178" s="70" t="s">
        <v>148</v>
      </c>
      <c r="E178" s="54" t="s">
        <v>150</v>
      </c>
      <c r="F178" s="31">
        <v>1649</v>
      </c>
      <c r="G178" s="31">
        <v>1990145.12</v>
      </c>
      <c r="H178" s="69">
        <v>41143</v>
      </c>
      <c r="I178" s="67" t="s">
        <v>151</v>
      </c>
      <c r="J178" s="32" t="s">
        <v>171</v>
      </c>
      <c r="K178" s="67"/>
      <c r="L178" s="210"/>
      <c r="M178" s="210"/>
      <c r="N178" s="210"/>
      <c r="O178" s="210"/>
      <c r="P178" s="210"/>
      <c r="Q178" s="178"/>
    </row>
    <row r="179" spans="1:17" s="181" customFormat="1" ht="72" x14ac:dyDescent="0.2">
      <c r="A179" s="65">
        <f t="shared" si="20"/>
        <v>18</v>
      </c>
      <c r="B179" s="183">
        <v>47</v>
      </c>
      <c r="C179" s="72" t="s">
        <v>1579</v>
      </c>
      <c r="D179" s="70" t="s">
        <v>264</v>
      </c>
      <c r="E179" s="54" t="s">
        <v>152</v>
      </c>
      <c r="F179" s="31">
        <v>1456</v>
      </c>
      <c r="G179" s="31">
        <v>1757217.28</v>
      </c>
      <c r="H179" s="69">
        <v>41296</v>
      </c>
      <c r="I179" s="67" t="s">
        <v>693</v>
      </c>
      <c r="J179" s="32" t="s">
        <v>171</v>
      </c>
      <c r="K179" s="67"/>
      <c r="L179" s="210"/>
      <c r="M179" s="210"/>
      <c r="N179" s="210"/>
      <c r="O179" s="210"/>
      <c r="P179" s="210"/>
      <c r="Q179" s="178"/>
    </row>
    <row r="180" spans="1:17" s="181" customFormat="1" ht="60" x14ac:dyDescent="0.2">
      <c r="A180" s="65">
        <f t="shared" si="20"/>
        <v>19</v>
      </c>
      <c r="B180" s="183">
        <v>51</v>
      </c>
      <c r="C180" s="53" t="s">
        <v>154</v>
      </c>
      <c r="D180" s="70" t="s">
        <v>153</v>
      </c>
      <c r="E180" s="54" t="s">
        <v>155</v>
      </c>
      <c r="F180" s="31">
        <v>180</v>
      </c>
      <c r="G180" s="32">
        <v>217238.39999999999</v>
      </c>
      <c r="H180" s="69">
        <v>41600</v>
      </c>
      <c r="I180" s="67" t="s">
        <v>692</v>
      </c>
      <c r="J180" s="32" t="s">
        <v>171</v>
      </c>
      <c r="K180" s="67"/>
      <c r="L180" s="210"/>
      <c r="M180" s="210"/>
      <c r="N180" s="210"/>
      <c r="O180" s="210"/>
      <c r="P180" s="210"/>
      <c r="Q180" s="178"/>
    </row>
    <row r="181" spans="1:17" s="181" customFormat="1" ht="48" x14ac:dyDescent="0.2">
      <c r="A181" s="65">
        <v>20</v>
      </c>
      <c r="B181" s="183">
        <v>56</v>
      </c>
      <c r="C181" s="53" t="s">
        <v>157</v>
      </c>
      <c r="D181" s="70" t="s">
        <v>156</v>
      </c>
      <c r="E181" s="54" t="s">
        <v>158</v>
      </c>
      <c r="F181" s="31">
        <v>1842</v>
      </c>
      <c r="G181" s="31">
        <v>3087597.24</v>
      </c>
      <c r="H181" s="69">
        <v>41365</v>
      </c>
      <c r="I181" s="67" t="s">
        <v>691</v>
      </c>
      <c r="J181" s="32" t="s">
        <v>171</v>
      </c>
      <c r="K181" s="67"/>
      <c r="L181" s="210"/>
      <c r="M181" s="210"/>
      <c r="N181" s="210"/>
      <c r="O181" s="210"/>
      <c r="P181" s="210"/>
      <c r="Q181" s="178"/>
    </row>
    <row r="182" spans="1:17" s="181" customFormat="1" ht="48" x14ac:dyDescent="0.2">
      <c r="A182" s="65">
        <f t="shared" si="20"/>
        <v>21</v>
      </c>
      <c r="B182" s="183">
        <v>57</v>
      </c>
      <c r="C182" s="53" t="s">
        <v>160</v>
      </c>
      <c r="D182" s="70" t="s">
        <v>159</v>
      </c>
      <c r="E182" s="54" t="s">
        <v>161</v>
      </c>
      <c r="F182" s="31">
        <v>412</v>
      </c>
      <c r="G182" s="32">
        <v>92061.4</v>
      </c>
      <c r="H182" s="69">
        <v>41353</v>
      </c>
      <c r="I182" s="67" t="s">
        <v>694</v>
      </c>
      <c r="J182" s="32" t="s">
        <v>171</v>
      </c>
      <c r="K182" s="67"/>
      <c r="L182" s="210"/>
      <c r="M182" s="210"/>
      <c r="N182" s="210"/>
      <c r="O182" s="210"/>
      <c r="P182" s="210"/>
      <c r="Q182" s="178"/>
    </row>
    <row r="183" spans="1:17" s="181" customFormat="1" ht="97.5" customHeight="1" x14ac:dyDescent="0.2">
      <c r="A183" s="65">
        <f t="shared" si="20"/>
        <v>22</v>
      </c>
      <c r="B183" s="183">
        <v>58</v>
      </c>
      <c r="C183" s="53" t="s">
        <v>166</v>
      </c>
      <c r="D183" s="70" t="s">
        <v>162</v>
      </c>
      <c r="E183" s="54" t="s">
        <v>163</v>
      </c>
      <c r="F183" s="31">
        <v>1664</v>
      </c>
      <c r="G183" s="31">
        <v>1451191.04</v>
      </c>
      <c r="H183" s="69">
        <v>43192</v>
      </c>
      <c r="I183" s="32" t="s">
        <v>730</v>
      </c>
      <c r="J183" s="32" t="s">
        <v>171</v>
      </c>
      <c r="K183" s="67"/>
      <c r="L183" s="210"/>
      <c r="M183" s="210"/>
      <c r="N183" s="210"/>
      <c r="O183" s="210"/>
      <c r="P183" s="210"/>
      <c r="Q183" s="178"/>
    </row>
    <row r="184" spans="1:17" s="181" customFormat="1" ht="48" x14ac:dyDescent="0.2">
      <c r="A184" s="65">
        <f t="shared" si="20"/>
        <v>23</v>
      </c>
      <c r="B184" s="183">
        <v>59</v>
      </c>
      <c r="C184" s="53" t="s">
        <v>165</v>
      </c>
      <c r="D184" s="70" t="s">
        <v>164</v>
      </c>
      <c r="E184" s="54" t="s">
        <v>683</v>
      </c>
      <c r="F184" s="31">
        <v>7418</v>
      </c>
      <c r="G184" s="31">
        <v>6469311.9800000004</v>
      </c>
      <c r="H184" s="69">
        <v>43192</v>
      </c>
      <c r="I184" s="32" t="s">
        <v>731</v>
      </c>
      <c r="J184" s="32" t="s">
        <v>171</v>
      </c>
      <c r="K184" s="67"/>
      <c r="L184" s="210"/>
      <c r="M184" s="210"/>
      <c r="N184" s="210"/>
      <c r="O184" s="210"/>
      <c r="P184" s="210"/>
      <c r="Q184" s="178"/>
    </row>
    <row r="185" spans="1:17" s="181" customFormat="1" ht="77.25" customHeight="1" x14ac:dyDescent="0.2">
      <c r="A185" s="65">
        <f t="shared" si="20"/>
        <v>24</v>
      </c>
      <c r="B185" s="183">
        <v>60</v>
      </c>
      <c r="C185" s="53" t="s">
        <v>392</v>
      </c>
      <c r="D185" s="53" t="s">
        <v>374</v>
      </c>
      <c r="E185" s="54" t="s">
        <v>390</v>
      </c>
      <c r="F185" s="31">
        <v>3700</v>
      </c>
      <c r="G185" s="32">
        <v>1518073</v>
      </c>
      <c r="H185" s="69">
        <v>42257</v>
      </c>
      <c r="I185" s="32" t="s">
        <v>393</v>
      </c>
      <c r="J185" s="32" t="s">
        <v>171</v>
      </c>
      <c r="K185" s="31"/>
      <c r="L185" s="210"/>
      <c r="M185" s="210"/>
      <c r="N185" s="210"/>
      <c r="O185" s="210"/>
      <c r="P185" s="210"/>
      <c r="Q185" s="178"/>
    </row>
    <row r="186" spans="1:17" s="181" customFormat="1" ht="62.25" customHeight="1" x14ac:dyDescent="0.2">
      <c r="A186" s="65">
        <f t="shared" si="20"/>
        <v>25</v>
      </c>
      <c r="B186" s="183">
        <v>61</v>
      </c>
      <c r="C186" s="53" t="s">
        <v>391</v>
      </c>
      <c r="D186" s="53" t="s">
        <v>563</v>
      </c>
      <c r="E186" s="54" t="s">
        <v>389</v>
      </c>
      <c r="F186" s="31">
        <v>246</v>
      </c>
      <c r="G186" s="32">
        <v>78759.360000000001</v>
      </c>
      <c r="H186" s="69">
        <v>42257</v>
      </c>
      <c r="I186" s="32" t="s">
        <v>394</v>
      </c>
      <c r="J186" s="32" t="s">
        <v>171</v>
      </c>
      <c r="K186" s="31"/>
      <c r="L186" s="210"/>
      <c r="M186" s="210"/>
      <c r="N186" s="210"/>
      <c r="O186" s="210"/>
      <c r="P186" s="210"/>
      <c r="Q186" s="178"/>
    </row>
    <row r="187" spans="1:17" s="181" customFormat="1" ht="72.75" customHeight="1" x14ac:dyDescent="0.2">
      <c r="A187" s="65">
        <f t="shared" si="20"/>
        <v>26</v>
      </c>
      <c r="B187" s="65">
        <v>64</v>
      </c>
      <c r="C187" s="93" t="s">
        <v>720</v>
      </c>
      <c r="D187" s="93" t="s">
        <v>695</v>
      </c>
      <c r="E187" s="54" t="s">
        <v>696</v>
      </c>
      <c r="F187" s="31">
        <v>3641</v>
      </c>
      <c r="G187" s="55">
        <v>6103117.0199999996</v>
      </c>
      <c r="H187" s="69">
        <v>42795</v>
      </c>
      <c r="I187" s="32" t="s">
        <v>697</v>
      </c>
      <c r="J187" s="32" t="s">
        <v>171</v>
      </c>
      <c r="K187" s="31"/>
      <c r="L187" s="210"/>
      <c r="M187" s="210"/>
      <c r="N187" s="210"/>
      <c r="O187" s="210"/>
      <c r="P187" s="210"/>
      <c r="Q187" s="178"/>
    </row>
    <row r="188" spans="1:17" s="181" customFormat="1" ht="75" customHeight="1" x14ac:dyDescent="0.2">
      <c r="A188" s="65">
        <f t="shared" si="20"/>
        <v>27</v>
      </c>
      <c r="B188" s="65">
        <v>65</v>
      </c>
      <c r="C188" s="53" t="s">
        <v>658</v>
      </c>
      <c r="D188" s="53" t="s">
        <v>659</v>
      </c>
      <c r="E188" s="54" t="s">
        <v>660</v>
      </c>
      <c r="F188" s="31">
        <v>1500</v>
      </c>
      <c r="G188" s="55">
        <v>329760</v>
      </c>
      <c r="H188" s="69">
        <v>42929</v>
      </c>
      <c r="I188" s="32" t="s">
        <v>661</v>
      </c>
      <c r="J188" s="32" t="s">
        <v>171</v>
      </c>
      <c r="K188" s="31"/>
      <c r="L188" s="210"/>
      <c r="M188" s="184"/>
      <c r="N188" s="210"/>
      <c r="O188" s="210"/>
      <c r="P188" s="210"/>
      <c r="Q188" s="178"/>
    </row>
    <row r="189" spans="1:17" s="181" customFormat="1" ht="73.5" customHeight="1" x14ac:dyDescent="0.2">
      <c r="A189" s="65">
        <f t="shared" si="20"/>
        <v>28</v>
      </c>
      <c r="B189" s="65">
        <v>67</v>
      </c>
      <c r="C189" s="53" t="s">
        <v>654</v>
      </c>
      <c r="D189" s="53" t="s">
        <v>655</v>
      </c>
      <c r="E189" s="54" t="s">
        <v>656</v>
      </c>
      <c r="F189" s="31">
        <v>2147</v>
      </c>
      <c r="G189" s="55">
        <v>1797060.47</v>
      </c>
      <c r="H189" s="69">
        <v>42941</v>
      </c>
      <c r="I189" s="32" t="s">
        <v>657</v>
      </c>
      <c r="J189" s="32" t="s">
        <v>171</v>
      </c>
      <c r="K189" s="31"/>
      <c r="L189" s="210"/>
      <c r="M189" s="210"/>
      <c r="N189" s="210"/>
      <c r="O189" s="210"/>
      <c r="P189" s="210"/>
      <c r="Q189" s="178"/>
    </row>
    <row r="190" spans="1:17" s="181" customFormat="1" ht="62.25" customHeight="1" x14ac:dyDescent="0.2">
      <c r="A190" s="65">
        <f t="shared" si="20"/>
        <v>29</v>
      </c>
      <c r="B190" s="65">
        <v>68</v>
      </c>
      <c r="C190" s="53" t="s">
        <v>658</v>
      </c>
      <c r="D190" s="153" t="s">
        <v>664</v>
      </c>
      <c r="E190" s="54" t="s">
        <v>667</v>
      </c>
      <c r="F190" s="31">
        <v>1270</v>
      </c>
      <c r="G190" s="55">
        <v>279196.79999999999</v>
      </c>
      <c r="H190" s="69">
        <v>42978</v>
      </c>
      <c r="I190" s="32" t="s">
        <v>668</v>
      </c>
      <c r="J190" s="32" t="s">
        <v>171</v>
      </c>
      <c r="K190" s="31"/>
      <c r="L190" s="210"/>
      <c r="M190" s="210"/>
      <c r="N190" s="210"/>
      <c r="O190" s="210"/>
      <c r="P190" s="210"/>
      <c r="Q190" s="178"/>
    </row>
    <row r="191" spans="1:17" s="181" customFormat="1" ht="64.5" customHeight="1" x14ac:dyDescent="0.2">
      <c r="A191" s="65">
        <f t="shared" si="20"/>
        <v>30</v>
      </c>
      <c r="B191" s="65">
        <v>69</v>
      </c>
      <c r="C191" s="53" t="s">
        <v>672</v>
      </c>
      <c r="D191" s="53" t="s">
        <v>673</v>
      </c>
      <c r="E191" s="31" t="s">
        <v>674</v>
      </c>
      <c r="F191" s="31">
        <v>1664</v>
      </c>
      <c r="G191" s="32">
        <v>1209095.6799999999</v>
      </c>
      <c r="H191" s="69">
        <v>43039</v>
      </c>
      <c r="I191" s="32" t="s">
        <v>675</v>
      </c>
      <c r="J191" s="32" t="s">
        <v>171</v>
      </c>
      <c r="K191" s="31"/>
      <c r="L191" s="210"/>
      <c r="M191" s="210"/>
      <c r="N191" s="210"/>
      <c r="O191" s="210"/>
      <c r="P191" s="210"/>
      <c r="Q191" s="178"/>
    </row>
    <row r="192" spans="1:17" s="181" customFormat="1" ht="84.75" customHeight="1" x14ac:dyDescent="0.2">
      <c r="A192" s="65">
        <f t="shared" si="20"/>
        <v>31</v>
      </c>
      <c r="B192" s="65">
        <v>70</v>
      </c>
      <c r="C192" s="53" t="s">
        <v>686</v>
      </c>
      <c r="D192" s="153" t="s">
        <v>677</v>
      </c>
      <c r="E192" s="31" t="s">
        <v>687</v>
      </c>
      <c r="F192" s="31">
        <v>2771</v>
      </c>
      <c r="G192" s="32">
        <v>2349724.87</v>
      </c>
      <c r="H192" s="69">
        <v>43059</v>
      </c>
      <c r="I192" s="32" t="s">
        <v>688</v>
      </c>
      <c r="J192" s="32" t="s">
        <v>171</v>
      </c>
      <c r="K192" s="31"/>
      <c r="L192" s="210"/>
      <c r="M192" s="210"/>
      <c r="N192" s="210"/>
      <c r="O192" s="210"/>
      <c r="P192" s="210"/>
      <c r="Q192" s="178"/>
    </row>
    <row r="193" spans="1:17" s="181" customFormat="1" ht="84.75" customHeight="1" x14ac:dyDescent="0.2">
      <c r="A193" s="65">
        <f t="shared" si="20"/>
        <v>32</v>
      </c>
      <c r="B193" s="65">
        <v>73</v>
      </c>
      <c r="C193" s="53" t="s">
        <v>672</v>
      </c>
      <c r="D193" s="185" t="s">
        <v>735</v>
      </c>
      <c r="E193" s="31" t="s">
        <v>736</v>
      </c>
      <c r="F193" s="31">
        <v>382</v>
      </c>
      <c r="G193" s="55">
        <v>323970.38</v>
      </c>
      <c r="H193" s="69">
        <v>43013</v>
      </c>
      <c r="I193" s="32" t="s">
        <v>737</v>
      </c>
      <c r="J193" s="32" t="s">
        <v>171</v>
      </c>
      <c r="K193" s="31"/>
      <c r="L193" s="210"/>
      <c r="M193" s="210"/>
      <c r="N193" s="210"/>
      <c r="O193" s="210"/>
      <c r="P193" s="210"/>
      <c r="Q193" s="178"/>
    </row>
    <row r="194" spans="1:17" s="181" customFormat="1" ht="84.75" customHeight="1" x14ac:dyDescent="0.2">
      <c r="A194" s="65">
        <f t="shared" si="20"/>
        <v>33</v>
      </c>
      <c r="B194" s="65">
        <v>74</v>
      </c>
      <c r="C194" s="53" t="s">
        <v>732</v>
      </c>
      <c r="D194" s="185" t="s">
        <v>742</v>
      </c>
      <c r="E194" s="31" t="s">
        <v>733</v>
      </c>
      <c r="F194" s="31">
        <v>657</v>
      </c>
      <c r="G194" s="55">
        <v>792920.16</v>
      </c>
      <c r="H194" s="69">
        <v>43150</v>
      </c>
      <c r="I194" s="32" t="s">
        <v>734</v>
      </c>
      <c r="J194" s="32" t="s">
        <v>171</v>
      </c>
      <c r="K194" s="31"/>
      <c r="L194" s="210"/>
      <c r="M194" s="210"/>
      <c r="N194" s="210"/>
      <c r="O194" s="210"/>
      <c r="P194" s="210"/>
      <c r="Q194" s="178"/>
    </row>
    <row r="195" spans="1:17" s="181" customFormat="1" ht="84.75" customHeight="1" x14ac:dyDescent="0.2">
      <c r="A195" s="65">
        <v>34</v>
      </c>
      <c r="B195" s="65">
        <v>77</v>
      </c>
      <c r="C195" s="53" t="s">
        <v>738</v>
      </c>
      <c r="D195" s="185" t="s">
        <v>741</v>
      </c>
      <c r="E195" s="31" t="s">
        <v>739</v>
      </c>
      <c r="F195" s="31">
        <v>96</v>
      </c>
      <c r="G195" s="55">
        <v>160917.12</v>
      </c>
      <c r="H195" s="69">
        <v>43192</v>
      </c>
      <c r="I195" s="32" t="s">
        <v>740</v>
      </c>
      <c r="J195" s="32" t="s">
        <v>171</v>
      </c>
      <c r="K195" s="31"/>
      <c r="L195" s="210"/>
      <c r="M195" s="210"/>
      <c r="N195" s="210"/>
      <c r="O195" s="210"/>
      <c r="P195" s="210"/>
      <c r="Q195" s="178"/>
    </row>
    <row r="196" spans="1:17" s="181" customFormat="1" ht="84.75" customHeight="1" x14ac:dyDescent="0.2">
      <c r="A196" s="65">
        <f t="shared" si="20"/>
        <v>35</v>
      </c>
      <c r="B196" s="65">
        <v>78</v>
      </c>
      <c r="C196" s="53" t="s">
        <v>672</v>
      </c>
      <c r="D196" s="185" t="s">
        <v>743</v>
      </c>
      <c r="E196" s="31" t="s">
        <v>744</v>
      </c>
      <c r="F196" s="31">
        <v>2664</v>
      </c>
      <c r="G196" s="55">
        <v>2466890.64</v>
      </c>
      <c r="H196" s="69">
        <v>43199</v>
      </c>
      <c r="I196" s="32" t="s">
        <v>745</v>
      </c>
      <c r="J196" s="32" t="s">
        <v>171</v>
      </c>
      <c r="K196" s="31"/>
      <c r="L196" s="210"/>
      <c r="M196" s="210"/>
      <c r="N196" s="210"/>
      <c r="O196" s="210"/>
      <c r="P196" s="210"/>
      <c r="Q196" s="178"/>
    </row>
    <row r="197" spans="1:17" s="181" customFormat="1" ht="84.75" customHeight="1" x14ac:dyDescent="0.2">
      <c r="A197" s="65">
        <f t="shared" si="20"/>
        <v>36</v>
      </c>
      <c r="B197" s="65">
        <v>79</v>
      </c>
      <c r="C197" s="53" t="s">
        <v>99</v>
      </c>
      <c r="D197" s="68" t="s">
        <v>764</v>
      </c>
      <c r="E197" s="54" t="s">
        <v>762</v>
      </c>
      <c r="F197" s="31">
        <v>3293</v>
      </c>
      <c r="G197" s="32">
        <v>3974255.84</v>
      </c>
      <c r="H197" s="69">
        <v>42786</v>
      </c>
      <c r="I197" s="32" t="s">
        <v>763</v>
      </c>
      <c r="J197" s="32" t="s">
        <v>171</v>
      </c>
      <c r="K197" s="31"/>
      <c r="L197" s="210"/>
      <c r="M197" s="210"/>
      <c r="N197" s="210"/>
      <c r="O197" s="210"/>
      <c r="P197" s="210"/>
      <c r="Q197" s="178"/>
    </row>
    <row r="198" spans="1:17" s="181" customFormat="1" ht="72" customHeight="1" x14ac:dyDescent="0.2">
      <c r="A198" s="65">
        <f t="shared" si="20"/>
        <v>37</v>
      </c>
      <c r="B198" s="65">
        <v>80</v>
      </c>
      <c r="C198" s="53" t="s">
        <v>99</v>
      </c>
      <c r="D198" s="68" t="s">
        <v>765</v>
      </c>
      <c r="E198" s="54" t="s">
        <v>766</v>
      </c>
      <c r="F198" s="31">
        <v>905</v>
      </c>
      <c r="G198" s="32">
        <v>1092226.3999999999</v>
      </c>
      <c r="H198" s="69">
        <v>42786</v>
      </c>
      <c r="I198" s="32" t="s">
        <v>767</v>
      </c>
      <c r="J198" s="32" t="s">
        <v>171</v>
      </c>
      <c r="K198" s="31"/>
      <c r="L198" s="210"/>
      <c r="M198" s="210"/>
      <c r="N198" s="210"/>
      <c r="O198" s="210"/>
      <c r="P198" s="210"/>
      <c r="Q198" s="178"/>
    </row>
    <row r="199" spans="1:17" s="181" customFormat="1" ht="72" customHeight="1" x14ac:dyDescent="0.2">
      <c r="A199" s="65">
        <f t="shared" si="20"/>
        <v>38</v>
      </c>
      <c r="B199" s="65">
        <v>81</v>
      </c>
      <c r="C199" s="53" t="s">
        <v>99</v>
      </c>
      <c r="D199" s="68" t="s">
        <v>768</v>
      </c>
      <c r="E199" s="54" t="s">
        <v>769</v>
      </c>
      <c r="F199" s="31">
        <v>10</v>
      </c>
      <c r="G199" s="32">
        <v>12068.8</v>
      </c>
      <c r="H199" s="69">
        <v>42786</v>
      </c>
      <c r="I199" s="32" t="s">
        <v>770</v>
      </c>
      <c r="J199" s="32" t="s">
        <v>171</v>
      </c>
      <c r="K199" s="31"/>
      <c r="L199" s="210"/>
      <c r="M199" s="210"/>
      <c r="N199" s="210"/>
      <c r="O199" s="210"/>
      <c r="P199" s="210"/>
      <c r="Q199" s="178"/>
    </row>
    <row r="200" spans="1:17" s="181" customFormat="1" ht="85.5" customHeight="1" x14ac:dyDescent="0.2">
      <c r="A200" s="65">
        <f t="shared" si="20"/>
        <v>39</v>
      </c>
      <c r="B200" s="65">
        <v>82</v>
      </c>
      <c r="C200" s="53" t="s">
        <v>792</v>
      </c>
      <c r="D200" s="68" t="s">
        <v>789</v>
      </c>
      <c r="E200" s="54" t="s">
        <v>790</v>
      </c>
      <c r="F200" s="31">
        <v>4288</v>
      </c>
      <c r="G200" s="32">
        <v>1655768.32</v>
      </c>
      <c r="H200" s="69">
        <v>43021</v>
      </c>
      <c r="I200" s="32" t="s">
        <v>791</v>
      </c>
      <c r="J200" s="32" t="s">
        <v>171</v>
      </c>
      <c r="K200" s="31"/>
      <c r="L200" s="210"/>
      <c r="M200" s="210"/>
      <c r="N200" s="210"/>
      <c r="O200" s="210"/>
      <c r="P200" s="210"/>
      <c r="Q200" s="178"/>
    </row>
    <row r="201" spans="1:17" s="181" customFormat="1" ht="85.5" customHeight="1" x14ac:dyDescent="0.2">
      <c r="A201" s="65">
        <v>40</v>
      </c>
      <c r="B201" s="65">
        <v>83</v>
      </c>
      <c r="C201" s="53" t="s">
        <v>793</v>
      </c>
      <c r="D201" s="68" t="s">
        <v>794</v>
      </c>
      <c r="E201" s="54" t="s">
        <v>795</v>
      </c>
      <c r="F201" s="31">
        <v>12088</v>
      </c>
      <c r="G201" s="32">
        <v>3870094.08</v>
      </c>
      <c r="H201" s="69">
        <v>43339</v>
      </c>
      <c r="I201" s="32" t="s">
        <v>796</v>
      </c>
      <c r="J201" s="32" t="s">
        <v>171</v>
      </c>
      <c r="K201" s="31"/>
      <c r="L201" s="210"/>
      <c r="M201" s="210"/>
      <c r="N201" s="210"/>
      <c r="O201" s="210"/>
      <c r="P201" s="210"/>
      <c r="Q201" s="178"/>
    </row>
    <row r="202" spans="1:17" s="181" customFormat="1" ht="85.5" customHeight="1" x14ac:dyDescent="0.2">
      <c r="A202" s="65">
        <v>41</v>
      </c>
      <c r="B202" s="65">
        <v>85</v>
      </c>
      <c r="C202" s="53" t="s">
        <v>120</v>
      </c>
      <c r="D202" s="68" t="s">
        <v>1047</v>
      </c>
      <c r="E202" s="54" t="s">
        <v>1048</v>
      </c>
      <c r="F202" s="31">
        <v>34355</v>
      </c>
      <c r="G202" s="32">
        <v>204755.8</v>
      </c>
      <c r="H202" s="69">
        <v>40778</v>
      </c>
      <c r="I202" s="32" t="s">
        <v>1049</v>
      </c>
      <c r="J202" s="32" t="s">
        <v>171</v>
      </c>
      <c r="K202" s="31"/>
      <c r="L202" s="210"/>
      <c r="M202" s="210"/>
      <c r="N202" s="210"/>
      <c r="O202" s="210"/>
      <c r="P202" s="210"/>
      <c r="Q202" s="178"/>
    </row>
    <row r="203" spans="1:17" s="181" customFormat="1" ht="94.5" customHeight="1" x14ac:dyDescent="0.2">
      <c r="A203" s="65">
        <v>42</v>
      </c>
      <c r="B203" s="65">
        <v>86</v>
      </c>
      <c r="C203" s="53" t="s">
        <v>1050</v>
      </c>
      <c r="D203" s="68" t="s">
        <v>1051</v>
      </c>
      <c r="E203" s="54" t="s">
        <v>1070</v>
      </c>
      <c r="F203" s="31">
        <v>379</v>
      </c>
      <c r="G203" s="32">
        <v>326580.51</v>
      </c>
      <c r="H203" s="69">
        <v>43298</v>
      </c>
      <c r="I203" s="32" t="s">
        <v>1052</v>
      </c>
      <c r="J203" s="32" t="s">
        <v>171</v>
      </c>
      <c r="K203" s="31"/>
      <c r="L203" s="210"/>
      <c r="M203" s="210"/>
      <c r="N203" s="210"/>
      <c r="O203" s="210"/>
      <c r="P203" s="210"/>
      <c r="Q203" s="178"/>
    </row>
    <row r="204" spans="1:17" s="181" customFormat="1" ht="85.5" customHeight="1" x14ac:dyDescent="0.2">
      <c r="A204" s="65">
        <v>43</v>
      </c>
      <c r="B204" s="65">
        <v>87</v>
      </c>
      <c r="C204" s="53" t="s">
        <v>1053</v>
      </c>
      <c r="D204" s="68" t="s">
        <v>1054</v>
      </c>
      <c r="E204" s="54" t="s">
        <v>1055</v>
      </c>
      <c r="F204" s="31">
        <v>3451</v>
      </c>
      <c r="G204" s="32">
        <v>2926344.47</v>
      </c>
      <c r="H204" s="69">
        <v>43307</v>
      </c>
      <c r="I204" s="32" t="s">
        <v>1056</v>
      </c>
      <c r="J204" s="32" t="s">
        <v>171</v>
      </c>
      <c r="K204" s="31"/>
      <c r="L204" s="210"/>
      <c r="M204" s="210"/>
      <c r="N204" s="210"/>
      <c r="O204" s="210"/>
      <c r="P204" s="210"/>
      <c r="Q204" s="178"/>
    </row>
    <row r="205" spans="1:17" s="181" customFormat="1" ht="85.5" customHeight="1" x14ac:dyDescent="0.2">
      <c r="A205" s="65">
        <v>44</v>
      </c>
      <c r="B205" s="65">
        <v>89</v>
      </c>
      <c r="C205" s="53" t="s">
        <v>1082</v>
      </c>
      <c r="D205" s="68" t="s">
        <v>1064</v>
      </c>
      <c r="E205" s="54" t="s">
        <v>1065</v>
      </c>
      <c r="F205" s="31">
        <v>4049</v>
      </c>
      <c r="G205" s="32">
        <v>3531173.39</v>
      </c>
      <c r="H205" s="69">
        <v>44498</v>
      </c>
      <c r="I205" s="32" t="s">
        <v>1083</v>
      </c>
      <c r="J205" s="32" t="s">
        <v>171</v>
      </c>
      <c r="K205" s="31"/>
      <c r="L205" s="210"/>
      <c r="M205" s="210"/>
      <c r="N205" s="210"/>
      <c r="O205" s="210"/>
      <c r="P205" s="210"/>
      <c r="Q205" s="178"/>
    </row>
    <row r="206" spans="1:17" s="181" customFormat="1" ht="85.5" customHeight="1" x14ac:dyDescent="0.2">
      <c r="A206" s="65">
        <v>45</v>
      </c>
      <c r="B206" s="65">
        <v>90</v>
      </c>
      <c r="C206" s="53" t="s">
        <v>1084</v>
      </c>
      <c r="D206" s="68" t="s">
        <v>1085</v>
      </c>
      <c r="E206" s="54" t="s">
        <v>1086</v>
      </c>
      <c r="F206" s="31">
        <v>15228</v>
      </c>
      <c r="G206" s="32">
        <v>13844688.48</v>
      </c>
      <c r="H206" s="69">
        <v>43402</v>
      </c>
      <c r="I206" s="32" t="s">
        <v>1087</v>
      </c>
      <c r="J206" s="32" t="s">
        <v>171</v>
      </c>
      <c r="K206" s="31"/>
      <c r="L206" s="210"/>
      <c r="M206" s="210"/>
      <c r="N206" s="210"/>
      <c r="O206" s="210"/>
      <c r="P206" s="210"/>
      <c r="Q206" s="178"/>
    </row>
    <row r="207" spans="1:17" s="181" customFormat="1" ht="85.5" customHeight="1" x14ac:dyDescent="0.2">
      <c r="A207" s="65">
        <v>46</v>
      </c>
      <c r="B207" s="65">
        <v>91</v>
      </c>
      <c r="C207" s="53" t="s">
        <v>1088</v>
      </c>
      <c r="D207" s="68" t="s">
        <v>1089</v>
      </c>
      <c r="E207" s="54" t="s">
        <v>1090</v>
      </c>
      <c r="F207" s="31">
        <v>1004</v>
      </c>
      <c r="G207" s="32">
        <v>851482.36</v>
      </c>
      <c r="H207" s="69">
        <v>43194</v>
      </c>
      <c r="I207" s="32" t="s">
        <v>1094</v>
      </c>
      <c r="J207" s="32" t="s">
        <v>171</v>
      </c>
      <c r="K207" s="31"/>
      <c r="L207" s="210"/>
      <c r="M207" s="210"/>
      <c r="N207" s="210"/>
      <c r="O207" s="210"/>
      <c r="P207" s="210"/>
      <c r="Q207" s="178"/>
    </row>
    <row r="208" spans="1:17" s="181" customFormat="1" ht="85.5" customHeight="1" x14ac:dyDescent="0.2">
      <c r="A208" s="65">
        <v>47</v>
      </c>
      <c r="B208" s="65">
        <v>92</v>
      </c>
      <c r="C208" s="53" t="s">
        <v>1091</v>
      </c>
      <c r="D208" s="68" t="s">
        <v>1092</v>
      </c>
      <c r="E208" s="54" t="s">
        <v>1236</v>
      </c>
      <c r="F208" s="31">
        <v>31355</v>
      </c>
      <c r="G208" s="32">
        <v>37841722.399999999</v>
      </c>
      <c r="H208" s="69">
        <v>43497</v>
      </c>
      <c r="I208" s="32" t="s">
        <v>1093</v>
      </c>
      <c r="J208" s="32" t="s">
        <v>171</v>
      </c>
      <c r="K208" s="31"/>
      <c r="L208" s="210"/>
      <c r="M208" s="210"/>
      <c r="N208" s="210"/>
      <c r="O208" s="210"/>
      <c r="P208" s="210"/>
      <c r="Q208" s="178"/>
    </row>
    <row r="209" spans="1:17" s="181" customFormat="1" ht="85.5" customHeight="1" x14ac:dyDescent="0.2">
      <c r="A209" s="65">
        <v>48</v>
      </c>
      <c r="B209" s="65">
        <v>93</v>
      </c>
      <c r="C209" s="53" t="s">
        <v>1095</v>
      </c>
      <c r="D209" s="68" t="s">
        <v>1096</v>
      </c>
      <c r="E209" s="54" t="s">
        <v>1097</v>
      </c>
      <c r="F209" s="31">
        <v>3214</v>
      </c>
      <c r="G209" s="32">
        <v>3878912.32</v>
      </c>
      <c r="H209" s="69">
        <v>44524</v>
      </c>
      <c r="I209" s="32" t="s">
        <v>1101</v>
      </c>
      <c r="J209" s="32" t="s">
        <v>171</v>
      </c>
      <c r="K209" s="31"/>
      <c r="L209" s="210"/>
      <c r="M209" s="210"/>
      <c r="N209" s="210"/>
      <c r="O209" s="210"/>
      <c r="P209" s="210"/>
      <c r="Q209" s="178"/>
    </row>
    <row r="210" spans="1:17" s="181" customFormat="1" ht="85.5" customHeight="1" x14ac:dyDescent="0.2">
      <c r="A210" s="65">
        <v>49</v>
      </c>
      <c r="B210" s="65">
        <v>94</v>
      </c>
      <c r="C210" s="53" t="s">
        <v>1098</v>
      </c>
      <c r="D210" s="68" t="s">
        <v>1099</v>
      </c>
      <c r="E210" s="54" t="s">
        <v>1100</v>
      </c>
      <c r="F210" s="31">
        <v>204</v>
      </c>
      <c r="G210" s="32">
        <v>155029.79999999999</v>
      </c>
      <c r="H210" s="69">
        <v>44538</v>
      </c>
      <c r="I210" s="32" t="s">
        <v>1102</v>
      </c>
      <c r="J210" s="32" t="s">
        <v>171</v>
      </c>
      <c r="K210" s="31"/>
      <c r="L210" s="210"/>
      <c r="M210" s="210"/>
      <c r="N210" s="210"/>
      <c r="O210" s="210"/>
      <c r="P210" s="210"/>
      <c r="Q210" s="178"/>
    </row>
    <row r="211" spans="1:17" s="181" customFormat="1" ht="85.5" customHeight="1" x14ac:dyDescent="0.2">
      <c r="A211" s="65">
        <v>50</v>
      </c>
      <c r="B211" s="65">
        <v>96</v>
      </c>
      <c r="C211" s="53" t="s">
        <v>1124</v>
      </c>
      <c r="D211" s="68" t="s">
        <v>1125</v>
      </c>
      <c r="E211" s="54" t="s">
        <v>1126</v>
      </c>
      <c r="F211" s="31">
        <v>3840</v>
      </c>
      <c r="G211" s="32">
        <v>3256204.8</v>
      </c>
      <c r="H211" s="69">
        <v>44664</v>
      </c>
      <c r="I211" s="32" t="s">
        <v>1127</v>
      </c>
      <c r="J211" s="32" t="s">
        <v>171</v>
      </c>
      <c r="K211" s="31"/>
      <c r="L211" s="210"/>
      <c r="M211" s="210"/>
      <c r="N211" s="210"/>
      <c r="O211" s="210"/>
      <c r="P211" s="210"/>
      <c r="Q211" s="178"/>
    </row>
    <row r="212" spans="1:17" s="181" customFormat="1" ht="85.5" customHeight="1" x14ac:dyDescent="0.2">
      <c r="A212" s="65">
        <v>51</v>
      </c>
      <c r="B212" s="65">
        <v>99</v>
      </c>
      <c r="C212" s="53" t="s">
        <v>1181</v>
      </c>
      <c r="D212" s="68" t="s">
        <v>1182</v>
      </c>
      <c r="E212" s="54" t="s">
        <v>1183</v>
      </c>
      <c r="F212" s="31">
        <v>2194</v>
      </c>
      <c r="G212" s="32">
        <v>2647897.7200000002</v>
      </c>
      <c r="H212" s="69">
        <v>44747</v>
      </c>
      <c r="I212" s="32" t="s">
        <v>1184</v>
      </c>
      <c r="J212" s="32" t="s">
        <v>171</v>
      </c>
      <c r="K212" s="31"/>
      <c r="L212" s="210"/>
      <c r="M212" s="210"/>
      <c r="N212" s="210"/>
      <c r="O212" s="210"/>
      <c r="P212" s="210"/>
      <c r="Q212" s="178"/>
    </row>
    <row r="213" spans="1:17" s="181" customFormat="1" ht="127.5" customHeight="1" x14ac:dyDescent="0.2">
      <c r="A213" s="65">
        <v>52</v>
      </c>
      <c r="B213" s="65">
        <v>100</v>
      </c>
      <c r="C213" s="53" t="s">
        <v>1237</v>
      </c>
      <c r="D213" s="68" t="s">
        <v>1238</v>
      </c>
      <c r="E213" s="54" t="s">
        <v>1207</v>
      </c>
      <c r="F213" s="31">
        <v>3822</v>
      </c>
      <c r="G213" s="32">
        <v>1524098.94</v>
      </c>
      <c r="H213" s="69">
        <v>44830</v>
      </c>
      <c r="I213" s="32" t="s">
        <v>1239</v>
      </c>
      <c r="J213" s="32" t="s">
        <v>171</v>
      </c>
      <c r="K213" s="31"/>
      <c r="L213" s="210"/>
      <c r="M213" s="210"/>
      <c r="N213" s="210"/>
      <c r="O213" s="210"/>
      <c r="P213" s="210"/>
      <c r="Q213" s="178"/>
    </row>
    <row r="214" spans="1:17" s="181" customFormat="1" ht="124.5" customHeight="1" x14ac:dyDescent="0.2">
      <c r="A214" s="65">
        <v>53</v>
      </c>
      <c r="B214" s="65">
        <v>101</v>
      </c>
      <c r="C214" s="53" t="s">
        <v>1237</v>
      </c>
      <c r="D214" s="68" t="s">
        <v>1240</v>
      </c>
      <c r="E214" s="54" t="s">
        <v>1208</v>
      </c>
      <c r="F214" s="31">
        <v>2676</v>
      </c>
      <c r="G214" s="32">
        <v>1067108.52</v>
      </c>
      <c r="H214" s="69">
        <v>44825</v>
      </c>
      <c r="I214" s="32" t="s">
        <v>1241</v>
      </c>
      <c r="J214" s="32" t="s">
        <v>171</v>
      </c>
      <c r="K214" s="31"/>
      <c r="L214" s="210"/>
      <c r="M214" s="210"/>
      <c r="N214" s="210"/>
      <c r="O214" s="210"/>
      <c r="P214" s="210"/>
      <c r="Q214" s="178"/>
    </row>
    <row r="215" spans="1:17" s="181" customFormat="1" ht="85.5" customHeight="1" x14ac:dyDescent="0.2">
      <c r="A215" s="65">
        <v>54</v>
      </c>
      <c r="B215" s="65">
        <v>102</v>
      </c>
      <c r="C215" s="53" t="s">
        <v>1237</v>
      </c>
      <c r="D215" s="68" t="s">
        <v>1242</v>
      </c>
      <c r="E215" s="54" t="s">
        <v>1209</v>
      </c>
      <c r="F215" s="31">
        <v>8969</v>
      </c>
      <c r="G215" s="32">
        <v>3576568.13</v>
      </c>
      <c r="H215" s="69">
        <v>44825</v>
      </c>
      <c r="I215" s="32" t="s">
        <v>1243</v>
      </c>
      <c r="J215" s="32" t="s">
        <v>171</v>
      </c>
      <c r="K215" s="31"/>
      <c r="L215" s="210"/>
      <c r="M215" s="210"/>
      <c r="N215" s="210"/>
      <c r="O215" s="210"/>
      <c r="P215" s="210"/>
      <c r="Q215" s="178"/>
    </row>
    <row r="216" spans="1:17" s="181" customFormat="1" ht="85.5" customHeight="1" x14ac:dyDescent="0.2">
      <c r="A216" s="65">
        <v>55</v>
      </c>
      <c r="B216" s="65">
        <v>103</v>
      </c>
      <c r="C216" s="53" t="s">
        <v>1237</v>
      </c>
      <c r="D216" s="68" t="s">
        <v>1244</v>
      </c>
      <c r="E216" s="54" t="s">
        <v>1213</v>
      </c>
      <c r="F216" s="31">
        <v>1014</v>
      </c>
      <c r="G216" s="32">
        <v>404352.78</v>
      </c>
      <c r="H216" s="69">
        <v>44841</v>
      </c>
      <c r="I216" s="32" t="s">
        <v>1245</v>
      </c>
      <c r="J216" s="32" t="s">
        <v>171</v>
      </c>
      <c r="K216" s="31"/>
      <c r="L216" s="210"/>
      <c r="M216" s="210"/>
      <c r="N216" s="210"/>
      <c r="O216" s="210"/>
      <c r="P216" s="210"/>
      <c r="Q216" s="178"/>
    </row>
    <row r="217" spans="1:17" s="181" customFormat="1" ht="85.5" customHeight="1" x14ac:dyDescent="0.2">
      <c r="A217" s="65">
        <v>56</v>
      </c>
      <c r="B217" s="65">
        <v>104</v>
      </c>
      <c r="C217" s="53" t="s">
        <v>1237</v>
      </c>
      <c r="D217" s="231" t="s">
        <v>1246</v>
      </c>
      <c r="E217" s="54" t="s">
        <v>1210</v>
      </c>
      <c r="F217" s="31">
        <v>2605</v>
      </c>
      <c r="G217" s="32">
        <v>1038795.85</v>
      </c>
      <c r="H217" s="69">
        <v>44845</v>
      </c>
      <c r="I217" s="232" t="s">
        <v>1247</v>
      </c>
      <c r="J217" s="32" t="s">
        <v>171</v>
      </c>
      <c r="K217" s="230"/>
      <c r="L217" s="210"/>
      <c r="M217" s="210"/>
      <c r="N217" s="210"/>
      <c r="O217" s="210"/>
      <c r="P217" s="210"/>
      <c r="Q217" s="178"/>
    </row>
    <row r="218" spans="1:17" s="181" customFormat="1" ht="85.5" customHeight="1" x14ac:dyDescent="0.2">
      <c r="A218" s="65">
        <v>57</v>
      </c>
      <c r="B218" s="65">
        <v>105</v>
      </c>
      <c r="C218" s="53" t="s">
        <v>1237</v>
      </c>
      <c r="D218" s="68" t="s">
        <v>1248</v>
      </c>
      <c r="E218" s="54" t="s">
        <v>1211</v>
      </c>
      <c r="F218" s="31">
        <v>2526</v>
      </c>
      <c r="G218" s="32">
        <v>1007293.02</v>
      </c>
      <c r="H218" s="69">
        <v>44845</v>
      </c>
      <c r="I218" s="32" t="s">
        <v>1249</v>
      </c>
      <c r="J218" s="32" t="s">
        <v>171</v>
      </c>
      <c r="K218" s="31"/>
      <c r="L218" s="210"/>
      <c r="M218" s="210"/>
      <c r="N218" s="210"/>
      <c r="O218" s="210"/>
      <c r="P218" s="210"/>
      <c r="Q218" s="178"/>
    </row>
    <row r="219" spans="1:17" s="181" customFormat="1" ht="85.5" customHeight="1" x14ac:dyDescent="0.2">
      <c r="A219" s="65">
        <v>58</v>
      </c>
      <c r="B219" s="65">
        <v>106</v>
      </c>
      <c r="C219" s="53" t="s">
        <v>1237</v>
      </c>
      <c r="D219" s="68" t="s">
        <v>1250</v>
      </c>
      <c r="E219" s="54" t="s">
        <v>1212</v>
      </c>
      <c r="F219" s="31">
        <v>1653</v>
      </c>
      <c r="G219" s="32">
        <v>659166.81000000006</v>
      </c>
      <c r="H219" s="69">
        <v>44845</v>
      </c>
      <c r="I219" s="32" t="s">
        <v>1251</v>
      </c>
      <c r="J219" s="32" t="s">
        <v>171</v>
      </c>
      <c r="K219" s="31"/>
      <c r="L219" s="210"/>
      <c r="M219" s="210"/>
      <c r="N219" s="210"/>
      <c r="O219" s="210"/>
      <c r="P219" s="210"/>
      <c r="Q219" s="178"/>
    </row>
    <row r="220" spans="1:17" s="181" customFormat="1" ht="101.25" customHeight="1" x14ac:dyDescent="0.2">
      <c r="A220" s="65">
        <v>59</v>
      </c>
      <c r="B220" s="65">
        <v>107</v>
      </c>
      <c r="C220" s="53" t="s">
        <v>1237</v>
      </c>
      <c r="D220" s="68" t="s">
        <v>1252</v>
      </c>
      <c r="E220" s="54" t="s">
        <v>1214</v>
      </c>
      <c r="F220" s="31">
        <v>575</v>
      </c>
      <c r="G220" s="32">
        <v>229292.75</v>
      </c>
      <c r="H220" s="69">
        <v>44853</v>
      </c>
      <c r="I220" s="32" t="s">
        <v>1253</v>
      </c>
      <c r="J220" s="32" t="s">
        <v>171</v>
      </c>
      <c r="K220" s="31"/>
      <c r="L220" s="210"/>
      <c r="M220" s="210"/>
      <c r="N220" s="210"/>
      <c r="O220" s="210"/>
      <c r="P220" s="210"/>
      <c r="Q220" s="178"/>
    </row>
    <row r="221" spans="1:17" s="181" customFormat="1" ht="123" customHeight="1" x14ac:dyDescent="0.2">
      <c r="A221" s="65">
        <v>60</v>
      </c>
      <c r="B221" s="65">
        <v>108</v>
      </c>
      <c r="C221" s="53" t="s">
        <v>1237</v>
      </c>
      <c r="D221" s="68" t="s">
        <v>1254</v>
      </c>
      <c r="E221" s="54" t="s">
        <v>1215</v>
      </c>
      <c r="F221" s="31">
        <v>536</v>
      </c>
      <c r="G221" s="32">
        <v>213740.72</v>
      </c>
      <c r="H221" s="69">
        <v>44858</v>
      </c>
      <c r="I221" s="32" t="s">
        <v>1255</v>
      </c>
      <c r="J221" s="32" t="s">
        <v>171</v>
      </c>
      <c r="K221" s="31"/>
      <c r="L221" s="210"/>
      <c r="M221" s="210"/>
      <c r="N221" s="210"/>
      <c r="O221" s="210"/>
      <c r="P221" s="210"/>
      <c r="Q221" s="178"/>
    </row>
    <row r="222" spans="1:17" s="181" customFormat="1" ht="103.5" customHeight="1" x14ac:dyDescent="0.2">
      <c r="A222" s="65">
        <v>61</v>
      </c>
      <c r="B222" s="65">
        <v>109</v>
      </c>
      <c r="C222" s="53" t="s">
        <v>1237</v>
      </c>
      <c r="D222" s="68" t="s">
        <v>1256</v>
      </c>
      <c r="E222" s="54" t="s">
        <v>1216</v>
      </c>
      <c r="F222" s="31">
        <v>1040</v>
      </c>
      <c r="G222" s="32">
        <v>414720.8</v>
      </c>
      <c r="H222" s="69">
        <v>44858</v>
      </c>
      <c r="I222" s="32" t="s">
        <v>1257</v>
      </c>
      <c r="J222" s="32" t="s">
        <v>171</v>
      </c>
      <c r="K222" s="31"/>
      <c r="L222" s="210"/>
      <c r="M222" s="210"/>
      <c r="N222" s="210"/>
      <c r="O222" s="210"/>
      <c r="P222" s="210"/>
      <c r="Q222" s="178"/>
    </row>
    <row r="223" spans="1:17" s="181" customFormat="1" ht="126" customHeight="1" x14ac:dyDescent="0.2">
      <c r="A223" s="65">
        <v>62</v>
      </c>
      <c r="B223" s="65">
        <v>110</v>
      </c>
      <c r="C223" s="53" t="s">
        <v>1237</v>
      </c>
      <c r="D223" s="68" t="s">
        <v>1258</v>
      </c>
      <c r="E223" s="54" t="s">
        <v>1217</v>
      </c>
      <c r="F223" s="31">
        <v>1344</v>
      </c>
      <c r="G223" s="32">
        <v>535946.88</v>
      </c>
      <c r="H223" s="69">
        <v>44861</v>
      </c>
      <c r="I223" s="32" t="s">
        <v>1259</v>
      </c>
      <c r="J223" s="32" t="s">
        <v>171</v>
      </c>
      <c r="K223" s="31"/>
      <c r="L223" s="210"/>
      <c r="M223" s="210"/>
      <c r="N223" s="210"/>
      <c r="O223" s="210"/>
      <c r="P223" s="210"/>
      <c r="Q223" s="178"/>
    </row>
    <row r="224" spans="1:17" s="181" customFormat="1" ht="85.5" customHeight="1" x14ac:dyDescent="0.2">
      <c r="A224" s="65">
        <v>63</v>
      </c>
      <c r="B224" s="65">
        <v>111</v>
      </c>
      <c r="C224" s="53" t="s">
        <v>1237</v>
      </c>
      <c r="D224" s="68" t="s">
        <v>1260</v>
      </c>
      <c r="E224" s="54" t="s">
        <v>1218</v>
      </c>
      <c r="F224" s="31">
        <v>6012</v>
      </c>
      <c r="G224" s="32">
        <v>2397405.2400000002</v>
      </c>
      <c r="H224" s="69">
        <v>44858</v>
      </c>
      <c r="I224" s="32" t="s">
        <v>1261</v>
      </c>
      <c r="J224" s="32" t="s">
        <v>171</v>
      </c>
      <c r="K224" s="31"/>
      <c r="L224" s="210"/>
      <c r="M224" s="210"/>
      <c r="N224" s="210"/>
      <c r="O224" s="210"/>
      <c r="P224" s="210"/>
      <c r="Q224" s="178"/>
    </row>
    <row r="225" spans="1:17" s="181" customFormat="1" ht="85.5" customHeight="1" x14ac:dyDescent="0.2">
      <c r="A225" s="65">
        <v>64</v>
      </c>
      <c r="B225" s="65">
        <v>112</v>
      </c>
      <c r="C225" s="53" t="s">
        <v>1237</v>
      </c>
      <c r="D225" s="68" t="s">
        <v>1262</v>
      </c>
      <c r="E225" s="54" t="s">
        <v>1220</v>
      </c>
      <c r="F225" s="31">
        <v>5268</v>
      </c>
      <c r="G225" s="32">
        <v>2100720.36</v>
      </c>
      <c r="H225" s="69">
        <v>44858</v>
      </c>
      <c r="I225" s="32" t="s">
        <v>1263</v>
      </c>
      <c r="J225" s="32" t="s">
        <v>171</v>
      </c>
      <c r="K225" s="31"/>
      <c r="L225" s="210"/>
      <c r="M225" s="210"/>
      <c r="N225" s="210"/>
      <c r="O225" s="210"/>
      <c r="P225" s="210"/>
      <c r="Q225" s="178"/>
    </row>
    <row r="226" spans="1:17" s="181" customFormat="1" ht="85.5" customHeight="1" x14ac:dyDescent="0.2">
      <c r="A226" s="65">
        <v>65</v>
      </c>
      <c r="B226" s="65">
        <v>113</v>
      </c>
      <c r="C226" s="53" t="s">
        <v>1237</v>
      </c>
      <c r="D226" s="68" t="s">
        <v>1264</v>
      </c>
      <c r="E226" s="54" t="s">
        <v>1219</v>
      </c>
      <c r="F226" s="31">
        <v>6105</v>
      </c>
      <c r="G226" s="32">
        <v>2434490.85</v>
      </c>
      <c r="H226" s="69">
        <v>44858</v>
      </c>
      <c r="I226" s="32" t="s">
        <v>1265</v>
      </c>
      <c r="J226" s="32" t="s">
        <v>171</v>
      </c>
      <c r="K226" s="31"/>
      <c r="L226" s="210"/>
      <c r="M226" s="210"/>
      <c r="N226" s="210"/>
      <c r="O226" s="210"/>
      <c r="P226" s="210"/>
      <c r="Q226" s="178"/>
    </row>
    <row r="227" spans="1:17" s="181" customFormat="1" ht="85.5" customHeight="1" x14ac:dyDescent="0.2">
      <c r="A227" s="65">
        <v>66</v>
      </c>
      <c r="B227" s="65">
        <v>114</v>
      </c>
      <c r="C227" s="53" t="s">
        <v>1237</v>
      </c>
      <c r="D227" s="68" t="s">
        <v>1266</v>
      </c>
      <c r="E227" s="54" t="s">
        <v>1223</v>
      </c>
      <c r="F227" s="31">
        <v>4201</v>
      </c>
      <c r="G227" s="32">
        <v>16755232.77</v>
      </c>
      <c r="H227" s="69">
        <v>44887</v>
      </c>
      <c r="I227" s="32" t="s">
        <v>1267</v>
      </c>
      <c r="J227" s="32" t="s">
        <v>171</v>
      </c>
      <c r="K227" s="31"/>
      <c r="L227" s="210"/>
      <c r="M227" s="210"/>
      <c r="N227" s="210"/>
      <c r="O227" s="210"/>
      <c r="P227" s="210"/>
      <c r="Q227" s="178"/>
    </row>
    <row r="228" spans="1:17" s="181" customFormat="1" ht="107.25" customHeight="1" x14ac:dyDescent="0.2">
      <c r="A228" s="65">
        <v>67</v>
      </c>
      <c r="B228" s="65">
        <v>115</v>
      </c>
      <c r="C228" s="53" t="s">
        <v>1237</v>
      </c>
      <c r="D228" s="68" t="s">
        <v>1268</v>
      </c>
      <c r="E228" s="54" t="s">
        <v>1221</v>
      </c>
      <c r="F228" s="31">
        <v>434</v>
      </c>
      <c r="G228" s="32">
        <v>173066.18</v>
      </c>
      <c r="H228" s="69">
        <v>44887</v>
      </c>
      <c r="I228" s="32" t="s">
        <v>1269</v>
      </c>
      <c r="J228" s="32" t="s">
        <v>171</v>
      </c>
      <c r="K228" s="31"/>
      <c r="L228" s="210"/>
      <c r="M228" s="210"/>
      <c r="N228" s="210"/>
      <c r="O228" s="210"/>
      <c r="P228" s="210"/>
      <c r="Q228" s="178"/>
    </row>
    <row r="229" spans="1:17" s="181" customFormat="1" ht="85.5" customHeight="1" x14ac:dyDescent="0.2">
      <c r="A229" s="65">
        <v>68</v>
      </c>
      <c r="B229" s="65">
        <v>116</v>
      </c>
      <c r="C229" s="53" t="s">
        <v>1237</v>
      </c>
      <c r="D229" s="68" t="s">
        <v>1270</v>
      </c>
      <c r="E229" s="54" t="s">
        <v>1222</v>
      </c>
      <c r="F229" s="31">
        <v>368</v>
      </c>
      <c r="G229" s="32">
        <v>146747.35999999999</v>
      </c>
      <c r="H229" s="69">
        <v>44887</v>
      </c>
      <c r="I229" s="32" t="s">
        <v>1271</v>
      </c>
      <c r="J229" s="32" t="s">
        <v>171</v>
      </c>
      <c r="K229" s="31"/>
      <c r="L229" s="210"/>
      <c r="M229" s="210"/>
      <c r="N229" s="210"/>
      <c r="O229" s="210"/>
      <c r="P229" s="210"/>
      <c r="Q229" s="178"/>
    </row>
    <row r="230" spans="1:17" s="181" customFormat="1" ht="85.5" customHeight="1" x14ac:dyDescent="0.2">
      <c r="A230" s="65">
        <v>69</v>
      </c>
      <c r="B230" s="65">
        <v>117</v>
      </c>
      <c r="C230" s="53" t="s">
        <v>1237</v>
      </c>
      <c r="D230" s="68" t="s">
        <v>1272</v>
      </c>
      <c r="E230" s="54" t="s">
        <v>1224</v>
      </c>
      <c r="F230" s="31">
        <v>750</v>
      </c>
      <c r="G230" s="32">
        <v>299077.5</v>
      </c>
      <c r="H230" s="69">
        <v>44887</v>
      </c>
      <c r="I230" s="32" t="s">
        <v>1273</v>
      </c>
      <c r="J230" s="32" t="s">
        <v>171</v>
      </c>
      <c r="K230" s="31"/>
      <c r="L230" s="210"/>
      <c r="M230" s="210"/>
      <c r="N230" s="210"/>
      <c r="O230" s="210"/>
      <c r="P230" s="210"/>
      <c r="Q230" s="178"/>
    </row>
    <row r="231" spans="1:17" s="181" customFormat="1" ht="85.5" customHeight="1" x14ac:dyDescent="0.2">
      <c r="A231" s="65">
        <v>70</v>
      </c>
      <c r="B231" s="65">
        <v>118</v>
      </c>
      <c r="C231" s="53" t="s">
        <v>1237</v>
      </c>
      <c r="D231" s="68" t="s">
        <v>1274</v>
      </c>
      <c r="E231" s="54" t="s">
        <v>1225</v>
      </c>
      <c r="F231" s="31">
        <v>531</v>
      </c>
      <c r="G231" s="32">
        <v>211746.87</v>
      </c>
      <c r="H231" s="69">
        <v>44887</v>
      </c>
      <c r="I231" s="32" t="s">
        <v>1275</v>
      </c>
      <c r="J231" s="32" t="s">
        <v>171</v>
      </c>
      <c r="K231" s="31"/>
      <c r="L231" s="210"/>
      <c r="M231" s="210"/>
      <c r="N231" s="210"/>
      <c r="O231" s="210"/>
      <c r="P231" s="210"/>
      <c r="Q231" s="178"/>
    </row>
    <row r="232" spans="1:17" s="181" customFormat="1" ht="85.5" customHeight="1" x14ac:dyDescent="0.2">
      <c r="A232" s="65">
        <v>71</v>
      </c>
      <c r="B232" s="65">
        <v>119</v>
      </c>
      <c r="C232" s="53" t="s">
        <v>1237</v>
      </c>
      <c r="D232" s="68" t="s">
        <v>1277</v>
      </c>
      <c r="E232" s="54" t="s">
        <v>1226</v>
      </c>
      <c r="F232" s="31">
        <v>7070</v>
      </c>
      <c r="G232" s="32">
        <v>2819303.9</v>
      </c>
      <c r="H232" s="69">
        <v>44887</v>
      </c>
      <c r="I232" s="32" t="s">
        <v>1276</v>
      </c>
      <c r="J232" s="32" t="s">
        <v>171</v>
      </c>
      <c r="K232" s="31"/>
      <c r="L232" s="210"/>
      <c r="M232" s="210"/>
      <c r="N232" s="210"/>
      <c r="O232" s="210"/>
      <c r="P232" s="210"/>
      <c r="Q232" s="178"/>
    </row>
    <row r="233" spans="1:17" s="181" customFormat="1" ht="85.5" customHeight="1" x14ac:dyDescent="0.2">
      <c r="A233" s="65">
        <v>72</v>
      </c>
      <c r="B233" s="65">
        <v>120</v>
      </c>
      <c r="C233" s="53" t="s">
        <v>1237</v>
      </c>
      <c r="D233" s="68" t="s">
        <v>1278</v>
      </c>
      <c r="E233" s="54" t="s">
        <v>1228</v>
      </c>
      <c r="F233" s="31">
        <v>4848</v>
      </c>
      <c r="G233" s="32">
        <v>1933236.96</v>
      </c>
      <c r="H233" s="69">
        <v>44887</v>
      </c>
      <c r="I233" s="32" t="s">
        <v>1279</v>
      </c>
      <c r="J233" s="32" t="s">
        <v>171</v>
      </c>
      <c r="K233" s="31"/>
      <c r="L233" s="210"/>
      <c r="M233" s="210"/>
      <c r="N233" s="210"/>
      <c r="O233" s="210"/>
      <c r="P233" s="210"/>
      <c r="Q233" s="178"/>
    </row>
    <row r="234" spans="1:17" s="181" customFormat="1" ht="85.5" customHeight="1" x14ac:dyDescent="0.2">
      <c r="A234" s="65">
        <v>73</v>
      </c>
      <c r="B234" s="65">
        <v>121</v>
      </c>
      <c r="C234" s="53" t="s">
        <v>1237</v>
      </c>
      <c r="D234" s="68" t="s">
        <v>1280</v>
      </c>
      <c r="E234" s="54" t="s">
        <v>1227</v>
      </c>
      <c r="F234" s="31">
        <v>1172</v>
      </c>
      <c r="G234" s="32">
        <v>467358.44</v>
      </c>
      <c r="H234" s="69">
        <v>44887</v>
      </c>
      <c r="I234" s="32" t="s">
        <v>1281</v>
      </c>
      <c r="J234" s="32" t="s">
        <v>171</v>
      </c>
      <c r="K234" s="31"/>
      <c r="L234" s="210"/>
      <c r="M234" s="210"/>
      <c r="N234" s="210"/>
      <c r="O234" s="210"/>
      <c r="P234" s="210"/>
      <c r="Q234" s="178"/>
    </row>
    <row r="235" spans="1:17" s="181" customFormat="1" ht="85.5" customHeight="1" x14ac:dyDescent="0.2">
      <c r="A235" s="65">
        <v>74</v>
      </c>
      <c r="B235" s="65">
        <v>122</v>
      </c>
      <c r="C235" s="53" t="s">
        <v>1356</v>
      </c>
      <c r="D235" s="68" t="s">
        <v>1282</v>
      </c>
      <c r="E235" s="54" t="s">
        <v>1229</v>
      </c>
      <c r="F235" s="31">
        <v>2621</v>
      </c>
      <c r="G235" s="32">
        <v>1045176.17</v>
      </c>
      <c r="H235" s="69">
        <v>44887</v>
      </c>
      <c r="I235" s="32" t="s">
        <v>1283</v>
      </c>
      <c r="J235" s="32" t="s">
        <v>171</v>
      </c>
      <c r="K235" s="31"/>
      <c r="L235" s="210"/>
      <c r="M235" s="210"/>
      <c r="N235" s="210"/>
      <c r="O235" s="210"/>
      <c r="P235" s="210"/>
      <c r="Q235" s="178"/>
    </row>
    <row r="236" spans="1:17" s="181" customFormat="1" ht="85.5" customHeight="1" x14ac:dyDescent="0.2">
      <c r="A236" s="65">
        <v>75</v>
      </c>
      <c r="B236" s="65">
        <v>123</v>
      </c>
      <c r="C236" s="53" t="s">
        <v>1355</v>
      </c>
      <c r="D236" s="68" t="s">
        <v>1284</v>
      </c>
      <c r="E236" s="54" t="s">
        <v>1230</v>
      </c>
      <c r="F236" s="31">
        <v>11500</v>
      </c>
      <c r="G236" s="32">
        <v>8829010</v>
      </c>
      <c r="H236" s="69">
        <v>44905</v>
      </c>
      <c r="I236" s="32" t="s">
        <v>1285</v>
      </c>
      <c r="J236" s="32" t="s">
        <v>171</v>
      </c>
      <c r="K236" s="31"/>
      <c r="L236" s="210"/>
      <c r="M236" s="210"/>
      <c r="N236" s="210"/>
      <c r="O236" s="210"/>
      <c r="P236" s="210"/>
      <c r="Q236" s="178"/>
    </row>
    <row r="237" spans="1:17" s="181" customFormat="1" ht="85.5" customHeight="1" x14ac:dyDescent="0.2">
      <c r="A237" s="65">
        <v>76</v>
      </c>
      <c r="B237" s="65">
        <v>124</v>
      </c>
      <c r="C237" s="53" t="s">
        <v>1354</v>
      </c>
      <c r="D237" s="68" t="s">
        <v>1350</v>
      </c>
      <c r="E237" s="54" t="s">
        <v>1351</v>
      </c>
      <c r="F237" s="31">
        <v>11500</v>
      </c>
      <c r="G237" s="32">
        <v>9852050</v>
      </c>
      <c r="H237" s="69">
        <v>43298</v>
      </c>
      <c r="I237" s="32" t="s">
        <v>1352</v>
      </c>
      <c r="J237" s="32" t="s">
        <v>245</v>
      </c>
      <c r="K237" s="31"/>
      <c r="L237" s="210"/>
      <c r="M237" s="210"/>
      <c r="N237" s="210"/>
      <c r="O237" s="210"/>
      <c r="P237" s="210"/>
      <c r="Q237" s="178"/>
    </row>
    <row r="238" spans="1:17" s="181" customFormat="1" ht="102" customHeight="1" x14ac:dyDescent="0.2">
      <c r="A238" s="65">
        <v>77</v>
      </c>
      <c r="B238" s="65">
        <v>125</v>
      </c>
      <c r="C238" s="53" t="s">
        <v>1353</v>
      </c>
      <c r="D238" s="68" t="s">
        <v>1357</v>
      </c>
      <c r="E238" s="54" t="s">
        <v>1358</v>
      </c>
      <c r="F238" s="31">
        <v>1555</v>
      </c>
      <c r="G238" s="32">
        <v>620087.35</v>
      </c>
      <c r="H238" s="69">
        <v>44900</v>
      </c>
      <c r="I238" s="32" t="s">
        <v>1359</v>
      </c>
      <c r="J238" s="32" t="s">
        <v>245</v>
      </c>
      <c r="K238" s="31"/>
      <c r="L238" s="210"/>
      <c r="M238" s="210"/>
      <c r="N238" s="210"/>
      <c r="O238" s="210"/>
      <c r="P238" s="210"/>
      <c r="Q238" s="178"/>
    </row>
    <row r="239" spans="1:17" s="181" customFormat="1" ht="102" customHeight="1" x14ac:dyDescent="0.2">
      <c r="A239" s="65">
        <v>78</v>
      </c>
      <c r="B239" s="65">
        <v>126</v>
      </c>
      <c r="C239" s="53" t="s">
        <v>1353</v>
      </c>
      <c r="D239" s="68" t="s">
        <v>1362</v>
      </c>
      <c r="E239" s="54" t="s">
        <v>1360</v>
      </c>
      <c r="F239" s="31">
        <v>9973</v>
      </c>
      <c r="G239" s="32">
        <v>3976933.21</v>
      </c>
      <c r="H239" s="69">
        <v>44911</v>
      </c>
      <c r="I239" s="32" t="s">
        <v>1361</v>
      </c>
      <c r="J239" s="32" t="s">
        <v>245</v>
      </c>
      <c r="K239" s="31"/>
      <c r="L239" s="210"/>
      <c r="M239" s="210"/>
      <c r="N239" s="210"/>
      <c r="O239" s="210"/>
      <c r="P239" s="210"/>
      <c r="Q239" s="178"/>
    </row>
    <row r="240" spans="1:17" s="181" customFormat="1" ht="102" customHeight="1" x14ac:dyDescent="0.2">
      <c r="A240" s="65">
        <v>79</v>
      </c>
      <c r="B240" s="65">
        <v>127</v>
      </c>
      <c r="C240" s="53" t="s">
        <v>1353</v>
      </c>
      <c r="D240" s="68" t="s">
        <v>1363</v>
      </c>
      <c r="E240" s="54" t="s">
        <v>1364</v>
      </c>
      <c r="F240" s="31">
        <v>7279</v>
      </c>
      <c r="G240" s="32">
        <v>2902646.83</v>
      </c>
      <c r="H240" s="69">
        <v>44900</v>
      </c>
      <c r="I240" s="32" t="s">
        <v>1365</v>
      </c>
      <c r="J240" s="32" t="s">
        <v>245</v>
      </c>
      <c r="K240" s="31"/>
      <c r="L240" s="210"/>
      <c r="M240" s="210"/>
      <c r="N240" s="210"/>
      <c r="O240" s="210"/>
      <c r="P240" s="210"/>
      <c r="Q240" s="178"/>
    </row>
    <row r="241" spans="1:17" s="181" customFormat="1" ht="102" customHeight="1" x14ac:dyDescent="0.2">
      <c r="A241" s="65">
        <v>80</v>
      </c>
      <c r="B241" s="65">
        <v>128</v>
      </c>
      <c r="C241" s="53" t="s">
        <v>1353</v>
      </c>
      <c r="D241" s="68" t="s">
        <v>1366</v>
      </c>
      <c r="E241" s="54" t="s">
        <v>1367</v>
      </c>
      <c r="F241" s="31">
        <v>9592</v>
      </c>
      <c r="G241" s="32">
        <v>3825001.84</v>
      </c>
      <c r="H241" s="69">
        <v>44903</v>
      </c>
      <c r="I241" s="32" t="s">
        <v>1368</v>
      </c>
      <c r="J241" s="32" t="s">
        <v>245</v>
      </c>
      <c r="K241" s="31"/>
      <c r="L241" s="210"/>
      <c r="M241" s="210"/>
      <c r="N241" s="210"/>
      <c r="O241" s="210"/>
      <c r="P241" s="210"/>
      <c r="Q241" s="178"/>
    </row>
    <row r="242" spans="1:17" s="181" customFormat="1" ht="102" customHeight="1" x14ac:dyDescent="0.2">
      <c r="A242" s="65">
        <v>81</v>
      </c>
      <c r="B242" s="65">
        <v>129</v>
      </c>
      <c r="C242" s="53" t="s">
        <v>1353</v>
      </c>
      <c r="D242" s="68" t="s">
        <v>1369</v>
      </c>
      <c r="E242" s="54" t="s">
        <v>1370</v>
      </c>
      <c r="F242" s="31">
        <v>1368</v>
      </c>
      <c r="G242" s="32">
        <v>545517.36</v>
      </c>
      <c r="H242" s="69">
        <v>44909</v>
      </c>
      <c r="I242" s="32" t="s">
        <v>1371</v>
      </c>
      <c r="J242" s="32" t="s">
        <v>245</v>
      </c>
      <c r="K242" s="31"/>
      <c r="L242" s="210"/>
      <c r="M242" s="210"/>
      <c r="N242" s="210"/>
      <c r="O242" s="210"/>
      <c r="P242" s="210"/>
      <c r="Q242" s="178"/>
    </row>
    <row r="243" spans="1:17" s="181" customFormat="1" ht="102" customHeight="1" x14ac:dyDescent="0.2">
      <c r="A243" s="65">
        <v>82</v>
      </c>
      <c r="B243" s="65">
        <v>130</v>
      </c>
      <c r="C243" s="53" t="s">
        <v>1353</v>
      </c>
      <c r="D243" s="68" t="s">
        <v>1372</v>
      </c>
      <c r="E243" s="54" t="s">
        <v>1373</v>
      </c>
      <c r="F243" s="31">
        <v>390</v>
      </c>
      <c r="G243" s="32">
        <v>155520.29999999999</v>
      </c>
      <c r="H243" s="69">
        <v>44909</v>
      </c>
      <c r="I243" s="32" t="s">
        <v>1374</v>
      </c>
      <c r="J243" s="32" t="s">
        <v>245</v>
      </c>
      <c r="K243" s="31"/>
      <c r="L243" s="210"/>
      <c r="M243" s="210"/>
      <c r="N243" s="210"/>
      <c r="O243" s="210"/>
      <c r="P243" s="210"/>
      <c r="Q243" s="178"/>
    </row>
    <row r="244" spans="1:17" s="181" customFormat="1" ht="102" customHeight="1" x14ac:dyDescent="0.2">
      <c r="A244" s="65">
        <v>83</v>
      </c>
      <c r="B244" s="65">
        <v>131</v>
      </c>
      <c r="C244" s="53" t="s">
        <v>1353</v>
      </c>
      <c r="D244" s="68" t="s">
        <v>1375</v>
      </c>
      <c r="E244" s="54" t="s">
        <v>1376</v>
      </c>
      <c r="F244" s="31">
        <v>3020</v>
      </c>
      <c r="G244" s="32">
        <v>1204285.3999999999</v>
      </c>
      <c r="H244" s="69">
        <v>44905</v>
      </c>
      <c r="I244" s="32" t="s">
        <v>1377</v>
      </c>
      <c r="J244" s="32" t="s">
        <v>245</v>
      </c>
      <c r="K244" s="31"/>
      <c r="L244" s="210"/>
      <c r="M244" s="210"/>
      <c r="N244" s="210"/>
      <c r="O244" s="210"/>
      <c r="P244" s="210"/>
      <c r="Q244" s="178"/>
    </row>
    <row r="245" spans="1:17" s="181" customFormat="1" ht="102" customHeight="1" x14ac:dyDescent="0.2">
      <c r="A245" s="65">
        <v>84</v>
      </c>
      <c r="B245" s="65">
        <v>132</v>
      </c>
      <c r="C245" s="53" t="s">
        <v>1353</v>
      </c>
      <c r="D245" s="68" t="s">
        <v>1378</v>
      </c>
      <c r="E245" s="54" t="s">
        <v>1379</v>
      </c>
      <c r="F245" s="31">
        <v>1935</v>
      </c>
      <c r="G245" s="32">
        <v>126410.09</v>
      </c>
      <c r="H245" s="69">
        <v>44909</v>
      </c>
      <c r="I245" s="32" t="s">
        <v>1380</v>
      </c>
      <c r="J245" s="32" t="s">
        <v>245</v>
      </c>
      <c r="K245" s="31"/>
      <c r="L245" s="210"/>
      <c r="M245" s="210"/>
      <c r="N245" s="210"/>
      <c r="O245" s="210"/>
      <c r="P245" s="210"/>
      <c r="Q245" s="178"/>
    </row>
    <row r="246" spans="1:17" s="181" customFormat="1" ht="102" customHeight="1" x14ac:dyDescent="0.2">
      <c r="A246" s="65">
        <v>85</v>
      </c>
      <c r="B246" s="65">
        <v>133</v>
      </c>
      <c r="C246" s="53" t="s">
        <v>1353</v>
      </c>
      <c r="D246" s="68" t="s">
        <v>1381</v>
      </c>
      <c r="E246" s="54" t="s">
        <v>1382</v>
      </c>
      <c r="F246" s="31">
        <v>1632</v>
      </c>
      <c r="G246" s="32">
        <v>650792.64</v>
      </c>
      <c r="H246" s="69">
        <v>44905</v>
      </c>
      <c r="I246" s="32" t="s">
        <v>1383</v>
      </c>
      <c r="J246" s="32" t="s">
        <v>245</v>
      </c>
      <c r="K246" s="31"/>
      <c r="L246" s="210"/>
      <c r="M246" s="210"/>
      <c r="N246" s="210"/>
      <c r="O246" s="210"/>
      <c r="P246" s="210"/>
      <c r="Q246" s="178"/>
    </row>
    <row r="247" spans="1:17" s="181" customFormat="1" ht="102" customHeight="1" x14ac:dyDescent="0.2">
      <c r="A247" s="65">
        <v>86</v>
      </c>
      <c r="B247" s="65">
        <v>134</v>
      </c>
      <c r="C247" s="53" t="s">
        <v>1353</v>
      </c>
      <c r="D247" s="68" t="s">
        <v>1384</v>
      </c>
      <c r="E247" s="54" t="s">
        <v>1385</v>
      </c>
      <c r="F247" s="31">
        <v>8461</v>
      </c>
      <c r="G247" s="32">
        <v>3373992.97</v>
      </c>
      <c r="H247" s="69">
        <v>44905</v>
      </c>
      <c r="I247" s="32" t="s">
        <v>1386</v>
      </c>
      <c r="J247" s="32" t="s">
        <v>245</v>
      </c>
      <c r="K247" s="31"/>
      <c r="L247" s="210"/>
      <c r="M247" s="210"/>
      <c r="N247" s="210"/>
      <c r="O247" s="210"/>
      <c r="P247" s="210"/>
      <c r="Q247" s="178"/>
    </row>
    <row r="248" spans="1:17" s="181" customFormat="1" ht="102" customHeight="1" x14ac:dyDescent="0.2">
      <c r="A248" s="65">
        <v>87</v>
      </c>
      <c r="B248" s="65">
        <v>135</v>
      </c>
      <c r="C248" s="53" t="s">
        <v>1353</v>
      </c>
      <c r="D248" s="68" t="s">
        <v>1387</v>
      </c>
      <c r="E248" s="54" t="s">
        <v>1388</v>
      </c>
      <c r="F248" s="31">
        <v>317</v>
      </c>
      <c r="G248" s="32">
        <v>771619.95</v>
      </c>
      <c r="H248" s="69">
        <v>44911</v>
      </c>
      <c r="I248" s="32" t="s">
        <v>1389</v>
      </c>
      <c r="J248" s="32" t="s">
        <v>245</v>
      </c>
      <c r="K248" s="31"/>
      <c r="L248" s="210"/>
      <c r="M248" s="210"/>
      <c r="N248" s="210"/>
      <c r="O248" s="210"/>
      <c r="P248" s="210"/>
      <c r="Q248" s="178"/>
    </row>
    <row r="249" spans="1:17" s="181" customFormat="1" ht="122.25" customHeight="1" x14ac:dyDescent="0.2">
      <c r="A249" s="65">
        <v>88</v>
      </c>
      <c r="B249" s="65">
        <v>136</v>
      </c>
      <c r="C249" s="53" t="s">
        <v>1445</v>
      </c>
      <c r="D249" s="68" t="s">
        <v>1390</v>
      </c>
      <c r="E249" s="54" t="s">
        <v>1391</v>
      </c>
      <c r="F249" s="31">
        <v>962</v>
      </c>
      <c r="G249" s="32">
        <v>383616.74</v>
      </c>
      <c r="H249" s="69">
        <v>44959</v>
      </c>
      <c r="I249" s="32" t="s">
        <v>1392</v>
      </c>
      <c r="J249" s="32" t="s">
        <v>245</v>
      </c>
      <c r="K249" s="31"/>
      <c r="L249" s="210"/>
      <c r="M249" s="210"/>
      <c r="N249" s="210"/>
      <c r="O249" s="210"/>
      <c r="P249" s="210"/>
      <c r="Q249" s="178"/>
    </row>
    <row r="250" spans="1:17" s="181" customFormat="1" ht="122.25" customHeight="1" x14ac:dyDescent="0.2">
      <c r="A250" s="65">
        <v>89</v>
      </c>
      <c r="B250" s="65">
        <v>137</v>
      </c>
      <c r="C250" s="53" t="s">
        <v>1353</v>
      </c>
      <c r="D250" s="68" t="s">
        <v>1393</v>
      </c>
      <c r="E250" s="54" t="s">
        <v>1394</v>
      </c>
      <c r="F250" s="31">
        <v>675</v>
      </c>
      <c r="G250" s="32">
        <v>269169.75</v>
      </c>
      <c r="H250" s="69">
        <v>44958</v>
      </c>
      <c r="I250" s="32" t="s">
        <v>1395</v>
      </c>
      <c r="J250" s="32" t="s">
        <v>245</v>
      </c>
      <c r="K250" s="31"/>
      <c r="L250" s="210"/>
      <c r="M250" s="210"/>
      <c r="N250" s="210"/>
      <c r="O250" s="210"/>
      <c r="P250" s="210"/>
      <c r="Q250" s="178"/>
    </row>
    <row r="251" spans="1:17" s="181" customFormat="1" ht="122.25" customHeight="1" x14ac:dyDescent="0.2">
      <c r="A251" s="65">
        <v>90</v>
      </c>
      <c r="B251" s="65">
        <v>138</v>
      </c>
      <c r="C251" s="53" t="s">
        <v>1353</v>
      </c>
      <c r="D251" s="68" t="s">
        <v>1396</v>
      </c>
      <c r="E251" s="54" t="s">
        <v>1397</v>
      </c>
      <c r="F251" s="31">
        <v>2618</v>
      </c>
      <c r="G251" s="32">
        <v>1043979.86</v>
      </c>
      <c r="H251" s="69">
        <v>44959</v>
      </c>
      <c r="I251" s="32" t="s">
        <v>1398</v>
      </c>
      <c r="J251" s="32" t="s">
        <v>245</v>
      </c>
      <c r="K251" s="31"/>
      <c r="L251" s="210"/>
      <c r="M251" s="210"/>
      <c r="N251" s="210"/>
      <c r="O251" s="210"/>
      <c r="P251" s="210"/>
      <c r="Q251" s="178"/>
    </row>
    <row r="252" spans="1:17" s="181" customFormat="1" ht="122.25" customHeight="1" x14ac:dyDescent="0.2">
      <c r="A252" s="65">
        <v>91</v>
      </c>
      <c r="B252" s="65">
        <v>139</v>
      </c>
      <c r="C252" s="53" t="s">
        <v>1446</v>
      </c>
      <c r="D252" s="68" t="s">
        <v>1399</v>
      </c>
      <c r="E252" s="54" t="s">
        <v>1400</v>
      </c>
      <c r="F252" s="31">
        <v>1367</v>
      </c>
      <c r="G252" s="32">
        <v>545118.59</v>
      </c>
      <c r="H252" s="69">
        <v>44963</v>
      </c>
      <c r="I252" s="32" t="s">
        <v>1401</v>
      </c>
      <c r="J252" s="32" t="s">
        <v>245</v>
      </c>
      <c r="K252" s="31"/>
      <c r="L252" s="210"/>
      <c r="M252" s="210"/>
      <c r="N252" s="210"/>
      <c r="O252" s="210"/>
      <c r="P252" s="210"/>
      <c r="Q252" s="178"/>
    </row>
    <row r="253" spans="1:17" s="181" customFormat="1" ht="122.25" customHeight="1" x14ac:dyDescent="0.2">
      <c r="A253" s="65">
        <v>92</v>
      </c>
      <c r="B253" s="65">
        <v>140</v>
      </c>
      <c r="C253" s="53" t="s">
        <v>1353</v>
      </c>
      <c r="D253" s="68" t="s">
        <v>1402</v>
      </c>
      <c r="E253" s="54" t="s">
        <v>1403</v>
      </c>
      <c r="F253" s="31">
        <v>765</v>
      </c>
      <c r="G253" s="32">
        <v>305059.05</v>
      </c>
      <c r="H253" s="69">
        <v>44959</v>
      </c>
      <c r="I253" s="32" t="s">
        <v>1404</v>
      </c>
      <c r="J253" s="32" t="s">
        <v>245</v>
      </c>
      <c r="K253" s="31"/>
      <c r="L253" s="210"/>
      <c r="M253" s="210"/>
      <c r="N253" s="210"/>
      <c r="O253" s="210"/>
      <c r="P253" s="210"/>
      <c r="Q253" s="178"/>
    </row>
    <row r="254" spans="1:17" s="181" customFormat="1" ht="122.25" customHeight="1" x14ac:dyDescent="0.2">
      <c r="A254" s="65">
        <v>93</v>
      </c>
      <c r="B254" s="65">
        <v>141</v>
      </c>
      <c r="C254" s="53" t="s">
        <v>1353</v>
      </c>
      <c r="D254" s="68" t="s">
        <v>1405</v>
      </c>
      <c r="E254" s="54" t="s">
        <v>1406</v>
      </c>
      <c r="F254" s="31">
        <v>2072</v>
      </c>
      <c r="G254" s="32">
        <v>826251.44</v>
      </c>
      <c r="H254" s="69">
        <v>44958</v>
      </c>
      <c r="I254" s="32" t="s">
        <v>1407</v>
      </c>
      <c r="J254" s="32" t="s">
        <v>245</v>
      </c>
      <c r="K254" s="31"/>
      <c r="L254" s="210"/>
      <c r="M254" s="210"/>
      <c r="N254" s="210"/>
      <c r="O254" s="210"/>
      <c r="P254" s="210"/>
      <c r="Q254" s="178"/>
    </row>
    <row r="255" spans="1:17" s="181" customFormat="1" ht="122.25" customHeight="1" x14ac:dyDescent="0.2">
      <c r="A255" s="65">
        <v>94</v>
      </c>
      <c r="B255" s="65">
        <v>142</v>
      </c>
      <c r="C255" s="53" t="s">
        <v>1353</v>
      </c>
      <c r="D255" s="68" t="s">
        <v>1408</v>
      </c>
      <c r="E255" s="54" t="s">
        <v>1409</v>
      </c>
      <c r="F255" s="31">
        <v>1262</v>
      </c>
      <c r="G255" s="32">
        <v>149370.32</v>
      </c>
      <c r="H255" s="69">
        <v>44959</v>
      </c>
      <c r="I255" s="32" t="s">
        <v>1410</v>
      </c>
      <c r="J255" s="32" t="s">
        <v>245</v>
      </c>
      <c r="K255" s="31"/>
      <c r="L255" s="210"/>
      <c r="M255" s="210"/>
      <c r="N255" s="210"/>
      <c r="O255" s="210"/>
      <c r="P255" s="210"/>
      <c r="Q255" s="178"/>
    </row>
    <row r="256" spans="1:17" s="181" customFormat="1" ht="122.25" customHeight="1" x14ac:dyDescent="0.2">
      <c r="A256" s="65">
        <v>95</v>
      </c>
      <c r="B256" s="65">
        <v>143</v>
      </c>
      <c r="C256" s="53" t="s">
        <v>1353</v>
      </c>
      <c r="D256" s="68" t="s">
        <v>1411</v>
      </c>
      <c r="E256" s="54" t="s">
        <v>1412</v>
      </c>
      <c r="F256" s="31">
        <v>3010</v>
      </c>
      <c r="G256" s="32">
        <v>1200297.7</v>
      </c>
      <c r="H256" s="69">
        <v>44959</v>
      </c>
      <c r="I256" s="32" t="s">
        <v>1413</v>
      </c>
      <c r="J256" s="32" t="s">
        <v>245</v>
      </c>
      <c r="K256" s="31"/>
      <c r="L256" s="210"/>
      <c r="M256" s="210"/>
      <c r="N256" s="210"/>
      <c r="O256" s="210"/>
      <c r="P256" s="210"/>
      <c r="Q256" s="178"/>
    </row>
    <row r="257" spans="1:17" s="181" customFormat="1" ht="122.25" customHeight="1" x14ac:dyDescent="0.2">
      <c r="A257" s="65">
        <v>96</v>
      </c>
      <c r="B257" s="65">
        <v>144</v>
      </c>
      <c r="C257" s="53" t="s">
        <v>1353</v>
      </c>
      <c r="D257" s="68" t="s">
        <v>1414</v>
      </c>
      <c r="E257" s="54" t="s">
        <v>1415</v>
      </c>
      <c r="F257" s="31">
        <v>2491</v>
      </c>
      <c r="G257" s="32">
        <v>993336.07</v>
      </c>
      <c r="H257" s="69">
        <v>44959</v>
      </c>
      <c r="I257" s="32" t="s">
        <v>1416</v>
      </c>
      <c r="J257" s="32" t="s">
        <v>245</v>
      </c>
      <c r="K257" s="31"/>
      <c r="L257" s="210"/>
      <c r="M257" s="210"/>
      <c r="N257" s="210"/>
      <c r="O257" s="210"/>
      <c r="P257" s="210"/>
      <c r="Q257" s="178"/>
    </row>
    <row r="258" spans="1:17" s="181" customFormat="1" ht="122.25" customHeight="1" x14ac:dyDescent="0.2">
      <c r="A258" s="65">
        <v>97</v>
      </c>
      <c r="B258" s="65">
        <v>145</v>
      </c>
      <c r="C258" s="53" t="s">
        <v>1353</v>
      </c>
      <c r="D258" s="68" t="s">
        <v>1417</v>
      </c>
      <c r="E258" s="54" t="s">
        <v>1418</v>
      </c>
      <c r="F258" s="31">
        <v>2462</v>
      </c>
      <c r="G258" s="32">
        <v>981771.74</v>
      </c>
      <c r="H258" s="69">
        <v>44964</v>
      </c>
      <c r="I258" s="32" t="s">
        <v>1419</v>
      </c>
      <c r="J258" s="32" t="s">
        <v>245</v>
      </c>
      <c r="K258" s="31"/>
      <c r="L258" s="210"/>
      <c r="M258" s="210"/>
      <c r="N258" s="210"/>
      <c r="O258" s="210"/>
      <c r="P258" s="210"/>
      <c r="Q258" s="178"/>
    </row>
    <row r="259" spans="1:17" s="181" customFormat="1" ht="122.25" customHeight="1" x14ac:dyDescent="0.2">
      <c r="A259" s="65">
        <v>98</v>
      </c>
      <c r="B259" s="65">
        <v>146</v>
      </c>
      <c r="C259" s="53" t="s">
        <v>1353</v>
      </c>
      <c r="D259" s="68" t="s">
        <v>1420</v>
      </c>
      <c r="E259" s="54" t="s">
        <v>1421</v>
      </c>
      <c r="F259" s="31">
        <v>5169</v>
      </c>
      <c r="G259" s="32">
        <v>2061242.13</v>
      </c>
      <c r="H259" s="69">
        <v>44964</v>
      </c>
      <c r="I259" s="32" t="s">
        <v>1422</v>
      </c>
      <c r="J259" s="32" t="s">
        <v>245</v>
      </c>
      <c r="K259" s="31"/>
      <c r="L259" s="210"/>
      <c r="M259" s="210"/>
      <c r="N259" s="210"/>
      <c r="O259" s="210"/>
      <c r="P259" s="210"/>
      <c r="Q259" s="178"/>
    </row>
    <row r="260" spans="1:17" s="181" customFormat="1" ht="122.25" customHeight="1" x14ac:dyDescent="0.2">
      <c r="A260" s="65">
        <v>99</v>
      </c>
      <c r="B260" s="65">
        <v>147</v>
      </c>
      <c r="C260" s="53" t="s">
        <v>1353</v>
      </c>
      <c r="D260" s="68" t="s">
        <v>1423</v>
      </c>
      <c r="E260" s="54" t="s">
        <v>1424</v>
      </c>
      <c r="F260" s="31">
        <v>290</v>
      </c>
      <c r="G260" s="32">
        <v>115643.3</v>
      </c>
      <c r="H260" s="69">
        <v>44964</v>
      </c>
      <c r="I260" s="32" t="s">
        <v>1425</v>
      </c>
      <c r="J260" s="32" t="s">
        <v>245</v>
      </c>
      <c r="K260" s="31"/>
      <c r="L260" s="210"/>
      <c r="M260" s="210"/>
      <c r="N260" s="210"/>
      <c r="O260" s="210"/>
      <c r="P260" s="210"/>
      <c r="Q260" s="178"/>
    </row>
    <row r="261" spans="1:17" s="181" customFormat="1" ht="122.25" customHeight="1" x14ac:dyDescent="0.2">
      <c r="A261" s="65">
        <v>100</v>
      </c>
      <c r="B261" s="65">
        <v>148</v>
      </c>
      <c r="C261" s="53" t="s">
        <v>1353</v>
      </c>
      <c r="D261" s="68" t="s">
        <v>1426</v>
      </c>
      <c r="E261" s="54" t="s">
        <v>1427</v>
      </c>
      <c r="F261" s="31">
        <v>863</v>
      </c>
      <c r="G261" s="32">
        <v>344138.51</v>
      </c>
      <c r="H261" s="69">
        <v>44964</v>
      </c>
      <c r="I261" s="32" t="s">
        <v>1428</v>
      </c>
      <c r="J261" s="32" t="s">
        <v>245</v>
      </c>
      <c r="K261" s="31"/>
      <c r="L261" s="210"/>
      <c r="M261" s="210"/>
      <c r="N261" s="210"/>
      <c r="O261" s="210"/>
      <c r="P261" s="210"/>
      <c r="Q261" s="178"/>
    </row>
    <row r="262" spans="1:17" s="181" customFormat="1" ht="122.25" customHeight="1" x14ac:dyDescent="0.2">
      <c r="A262" s="65">
        <v>101</v>
      </c>
      <c r="B262" s="65">
        <v>149</v>
      </c>
      <c r="C262" s="53" t="s">
        <v>1353</v>
      </c>
      <c r="D262" s="68" t="s">
        <v>1429</v>
      </c>
      <c r="E262" s="54" t="s">
        <v>1430</v>
      </c>
      <c r="F262" s="31">
        <v>1563</v>
      </c>
      <c r="G262" s="32">
        <v>623277.51</v>
      </c>
      <c r="H262" s="69">
        <v>44964</v>
      </c>
      <c r="I262" s="32" t="s">
        <v>1431</v>
      </c>
      <c r="J262" s="32" t="s">
        <v>245</v>
      </c>
      <c r="K262" s="31"/>
      <c r="L262" s="210"/>
      <c r="M262" s="210"/>
      <c r="N262" s="210"/>
      <c r="O262" s="210"/>
      <c r="P262" s="210"/>
      <c r="Q262" s="178"/>
    </row>
    <row r="263" spans="1:17" s="181" customFormat="1" ht="122.25" customHeight="1" x14ac:dyDescent="0.2">
      <c r="A263" s="65">
        <v>102</v>
      </c>
      <c r="B263" s="65">
        <v>150</v>
      </c>
      <c r="C263" s="53" t="s">
        <v>1353</v>
      </c>
      <c r="D263" s="68" t="s">
        <v>1432</v>
      </c>
      <c r="E263" s="54" t="s">
        <v>1433</v>
      </c>
      <c r="F263" s="31">
        <v>1568</v>
      </c>
      <c r="G263" s="32">
        <v>625271.36</v>
      </c>
      <c r="H263" s="69">
        <v>44964</v>
      </c>
      <c r="I263" s="32" t="s">
        <v>1434</v>
      </c>
      <c r="J263" s="32" t="s">
        <v>245</v>
      </c>
      <c r="K263" s="31"/>
      <c r="L263" s="210"/>
      <c r="M263" s="210"/>
      <c r="N263" s="210"/>
      <c r="O263" s="210"/>
      <c r="P263" s="210"/>
      <c r="Q263" s="178"/>
    </row>
    <row r="264" spans="1:17" s="181" customFormat="1" ht="122.25" customHeight="1" x14ac:dyDescent="0.2">
      <c r="A264" s="65">
        <v>103</v>
      </c>
      <c r="B264" s="65">
        <v>151</v>
      </c>
      <c r="C264" s="53" t="s">
        <v>1445</v>
      </c>
      <c r="D264" s="68" t="s">
        <v>1435</v>
      </c>
      <c r="E264" s="54" t="s">
        <v>1436</v>
      </c>
      <c r="F264" s="31">
        <v>739</v>
      </c>
      <c r="G264" s="32">
        <v>294691.03000000003</v>
      </c>
      <c r="H264" s="69">
        <v>44963</v>
      </c>
      <c r="I264" s="32" t="s">
        <v>1437</v>
      </c>
      <c r="J264" s="32" t="s">
        <v>245</v>
      </c>
      <c r="K264" s="31"/>
      <c r="L264" s="210"/>
      <c r="M264" s="210"/>
      <c r="N264" s="210"/>
      <c r="O264" s="210"/>
      <c r="P264" s="210"/>
      <c r="Q264" s="178"/>
    </row>
    <row r="265" spans="1:17" s="181" customFormat="1" ht="122.25" customHeight="1" x14ac:dyDescent="0.2">
      <c r="A265" s="65">
        <v>104</v>
      </c>
      <c r="B265" s="65">
        <v>152</v>
      </c>
      <c r="C265" s="53" t="s">
        <v>1353</v>
      </c>
      <c r="D265" s="68" t="s">
        <v>1438</v>
      </c>
      <c r="E265" s="54" t="s">
        <v>1439</v>
      </c>
      <c r="F265" s="31">
        <v>2197</v>
      </c>
      <c r="G265" s="32">
        <v>876097.69</v>
      </c>
      <c r="H265" s="69">
        <v>44963</v>
      </c>
      <c r="I265" s="32" t="s">
        <v>1440</v>
      </c>
      <c r="J265" s="32" t="s">
        <v>245</v>
      </c>
      <c r="K265" s="31"/>
      <c r="L265" s="210"/>
      <c r="M265" s="210"/>
      <c r="N265" s="210"/>
      <c r="O265" s="210"/>
      <c r="P265" s="210"/>
      <c r="Q265" s="178"/>
    </row>
    <row r="266" spans="1:17" s="181" customFormat="1" ht="122.25" customHeight="1" x14ac:dyDescent="0.2">
      <c r="A266" s="65">
        <v>105</v>
      </c>
      <c r="B266" s="65">
        <v>153</v>
      </c>
      <c r="C266" s="53" t="s">
        <v>1353</v>
      </c>
      <c r="D266" s="68" t="s">
        <v>1441</v>
      </c>
      <c r="E266" s="54" t="s">
        <v>1442</v>
      </c>
      <c r="F266" s="31">
        <v>2206</v>
      </c>
      <c r="G266" s="32">
        <v>261102.16</v>
      </c>
      <c r="H266" s="69">
        <v>44964</v>
      </c>
      <c r="I266" s="32" t="s">
        <v>1443</v>
      </c>
      <c r="J266" s="32" t="s">
        <v>245</v>
      </c>
      <c r="K266" s="31"/>
      <c r="L266" s="210"/>
      <c r="M266" s="210"/>
      <c r="N266" s="210"/>
      <c r="O266" s="210"/>
      <c r="P266" s="210"/>
      <c r="Q266" s="178"/>
    </row>
    <row r="267" spans="1:17" s="181" customFormat="1" ht="122.25" customHeight="1" x14ac:dyDescent="0.2">
      <c r="A267" s="65">
        <v>106</v>
      </c>
      <c r="B267" s="65">
        <v>154</v>
      </c>
      <c r="C267" s="53" t="s">
        <v>1444</v>
      </c>
      <c r="D267" s="68" t="s">
        <v>1447</v>
      </c>
      <c r="E267" s="54" t="s">
        <v>1448</v>
      </c>
      <c r="F267" s="31">
        <v>1664</v>
      </c>
      <c r="G267" s="32">
        <v>1512842.24</v>
      </c>
      <c r="H267" s="69">
        <v>42859</v>
      </c>
      <c r="I267" s="32" t="s">
        <v>638</v>
      </c>
      <c r="J267" s="32" t="s">
        <v>245</v>
      </c>
      <c r="K267" s="31"/>
      <c r="L267" s="210"/>
      <c r="M267" s="210"/>
      <c r="N267" s="210"/>
      <c r="O267" s="210"/>
      <c r="P267" s="210"/>
      <c r="Q267" s="178"/>
    </row>
    <row r="268" spans="1:17" s="181" customFormat="1" ht="122.25" customHeight="1" x14ac:dyDescent="0.2">
      <c r="A268" s="65">
        <v>107</v>
      </c>
      <c r="B268" s="65">
        <v>155</v>
      </c>
      <c r="C268" s="53" t="s">
        <v>1449</v>
      </c>
      <c r="D268" s="68" t="s">
        <v>1450</v>
      </c>
      <c r="E268" s="54" t="s">
        <v>1451</v>
      </c>
      <c r="F268" s="31">
        <v>20643</v>
      </c>
      <c r="G268" s="32">
        <v>17747406.390000001</v>
      </c>
      <c r="H268" s="69">
        <v>43412</v>
      </c>
      <c r="I268" s="32" t="s">
        <v>1452</v>
      </c>
      <c r="J268" s="32" t="s">
        <v>245</v>
      </c>
      <c r="K268" s="31"/>
      <c r="L268" s="210"/>
      <c r="M268" s="210"/>
      <c r="N268" s="210"/>
      <c r="O268" s="210"/>
      <c r="P268" s="210"/>
      <c r="Q268" s="178"/>
    </row>
    <row r="269" spans="1:17" s="181" customFormat="1" ht="122.25" customHeight="1" x14ac:dyDescent="0.2">
      <c r="A269" s="65">
        <v>108</v>
      </c>
      <c r="B269" s="65">
        <v>156</v>
      </c>
      <c r="C269" s="53" t="s">
        <v>1456</v>
      </c>
      <c r="D269" s="68" t="s">
        <v>1453</v>
      </c>
      <c r="E269" s="54" t="s">
        <v>1454</v>
      </c>
      <c r="F269" s="31">
        <v>10942</v>
      </c>
      <c r="G269" s="32">
        <v>7950676.04</v>
      </c>
      <c r="H269" s="69">
        <v>42858</v>
      </c>
      <c r="I269" s="32" t="s">
        <v>1455</v>
      </c>
      <c r="J269" s="32" t="s">
        <v>245</v>
      </c>
      <c r="K269" s="31"/>
      <c r="L269" s="210"/>
      <c r="M269" s="210"/>
      <c r="N269" s="210"/>
      <c r="O269" s="210"/>
      <c r="P269" s="210"/>
      <c r="Q269" s="178"/>
    </row>
    <row r="270" spans="1:17" s="181" customFormat="1" ht="122.25" customHeight="1" x14ac:dyDescent="0.2">
      <c r="A270" s="65">
        <v>109</v>
      </c>
      <c r="B270" s="65">
        <v>157</v>
      </c>
      <c r="C270" s="53" t="s">
        <v>1457</v>
      </c>
      <c r="D270" s="68" t="s">
        <v>1458</v>
      </c>
      <c r="E270" s="54" t="s">
        <v>1459</v>
      </c>
      <c r="F270" s="31">
        <v>4674</v>
      </c>
      <c r="G270" s="32">
        <v>3396221.88</v>
      </c>
      <c r="H270" s="69">
        <v>41143</v>
      </c>
      <c r="I270" s="32" t="s">
        <v>1460</v>
      </c>
      <c r="J270" s="32" t="s">
        <v>245</v>
      </c>
      <c r="K270" s="31"/>
      <c r="L270" s="210"/>
      <c r="M270" s="210"/>
      <c r="N270" s="210"/>
      <c r="O270" s="210"/>
      <c r="P270" s="210"/>
      <c r="Q270" s="178"/>
    </row>
    <row r="271" spans="1:17" s="181" customFormat="1" ht="122.25" customHeight="1" x14ac:dyDescent="0.2">
      <c r="A271" s="65">
        <v>110</v>
      </c>
      <c r="B271" s="65">
        <v>158</v>
      </c>
      <c r="C271" s="53" t="s">
        <v>1353</v>
      </c>
      <c r="D271" s="68" t="s">
        <v>1461</v>
      </c>
      <c r="E271" s="54" t="s">
        <v>1462</v>
      </c>
      <c r="F271" s="31">
        <v>653</v>
      </c>
      <c r="G271" s="32">
        <v>260396.81</v>
      </c>
      <c r="H271" s="69">
        <v>44963</v>
      </c>
      <c r="I271" s="32" t="s">
        <v>1463</v>
      </c>
      <c r="J271" s="32" t="s">
        <v>245</v>
      </c>
      <c r="K271" s="31"/>
      <c r="L271" s="210"/>
      <c r="M271" s="210"/>
      <c r="N271" s="210"/>
      <c r="O271" s="210"/>
      <c r="P271" s="210"/>
      <c r="Q271" s="178"/>
    </row>
    <row r="272" spans="1:17" s="181" customFormat="1" ht="122.25" customHeight="1" x14ac:dyDescent="0.2">
      <c r="A272" s="65">
        <v>111</v>
      </c>
      <c r="B272" s="65">
        <v>159</v>
      </c>
      <c r="C272" s="53" t="s">
        <v>1353</v>
      </c>
      <c r="D272" s="68" t="s">
        <v>1464</v>
      </c>
      <c r="E272" s="54" t="s">
        <v>1465</v>
      </c>
      <c r="F272" s="31">
        <v>1955</v>
      </c>
      <c r="G272" s="32">
        <v>779595.35</v>
      </c>
      <c r="H272" s="69">
        <v>44973</v>
      </c>
      <c r="I272" s="32" t="s">
        <v>1466</v>
      </c>
      <c r="J272" s="32" t="s">
        <v>245</v>
      </c>
      <c r="K272" s="31"/>
      <c r="L272" s="210"/>
      <c r="M272" s="210"/>
      <c r="N272" s="210"/>
      <c r="O272" s="210"/>
      <c r="P272" s="210"/>
      <c r="Q272" s="178"/>
    </row>
    <row r="273" spans="1:17" s="181" customFormat="1" ht="122.25" customHeight="1" x14ac:dyDescent="0.2">
      <c r="A273" s="65">
        <v>112</v>
      </c>
      <c r="B273" s="65">
        <v>160</v>
      </c>
      <c r="C273" s="53" t="s">
        <v>1353</v>
      </c>
      <c r="D273" s="68" t="s">
        <v>1467</v>
      </c>
      <c r="E273" s="54" t="s">
        <v>1468</v>
      </c>
      <c r="F273" s="31">
        <v>357</v>
      </c>
      <c r="G273" s="32">
        <v>142360.89000000001</v>
      </c>
      <c r="H273" s="69">
        <v>44973</v>
      </c>
      <c r="I273" s="32" t="s">
        <v>1469</v>
      </c>
      <c r="J273" s="32" t="s">
        <v>245</v>
      </c>
      <c r="K273" s="31"/>
      <c r="L273" s="210"/>
      <c r="M273" s="210"/>
      <c r="N273" s="210"/>
      <c r="O273" s="210"/>
      <c r="P273" s="210"/>
      <c r="Q273" s="178"/>
    </row>
    <row r="274" spans="1:17" s="181" customFormat="1" ht="122.25" customHeight="1" x14ac:dyDescent="0.2">
      <c r="A274" s="65">
        <v>113</v>
      </c>
      <c r="B274" s="65">
        <v>161</v>
      </c>
      <c r="C274" s="53" t="s">
        <v>1353</v>
      </c>
      <c r="D274" s="68" t="s">
        <v>1470</v>
      </c>
      <c r="E274" s="54" t="s">
        <v>1471</v>
      </c>
      <c r="F274" s="31">
        <v>1900</v>
      </c>
      <c r="G274" s="32">
        <v>757663</v>
      </c>
      <c r="H274" s="69">
        <v>44972</v>
      </c>
      <c r="I274" s="32" t="s">
        <v>1472</v>
      </c>
      <c r="J274" s="32" t="s">
        <v>245</v>
      </c>
      <c r="K274" s="31"/>
      <c r="L274" s="210"/>
      <c r="M274" s="210"/>
      <c r="N274" s="210"/>
      <c r="O274" s="210"/>
      <c r="P274" s="210"/>
      <c r="Q274" s="178"/>
    </row>
    <row r="275" spans="1:17" s="181" customFormat="1" ht="122.25" customHeight="1" x14ac:dyDescent="0.2">
      <c r="A275" s="65">
        <v>114</v>
      </c>
      <c r="B275" s="65">
        <v>162</v>
      </c>
      <c r="C275" s="53" t="s">
        <v>1353</v>
      </c>
      <c r="D275" s="68" t="s">
        <v>1473</v>
      </c>
      <c r="E275" s="54" t="s">
        <v>1474</v>
      </c>
      <c r="F275" s="31">
        <v>7316</v>
      </c>
      <c r="G275" s="32">
        <v>2917401.32</v>
      </c>
      <c r="H275" s="69">
        <v>44973</v>
      </c>
      <c r="I275" s="32" t="s">
        <v>1475</v>
      </c>
      <c r="J275" s="32" t="s">
        <v>245</v>
      </c>
      <c r="K275" s="31"/>
      <c r="L275" s="210"/>
      <c r="M275" s="210"/>
      <c r="N275" s="210"/>
      <c r="O275" s="210"/>
      <c r="P275" s="210"/>
      <c r="Q275" s="178"/>
    </row>
    <row r="276" spans="1:17" s="181" customFormat="1" ht="122.25" customHeight="1" x14ac:dyDescent="0.2">
      <c r="A276" s="65">
        <v>115</v>
      </c>
      <c r="B276" s="65">
        <v>163</v>
      </c>
      <c r="C276" s="53" t="s">
        <v>1353</v>
      </c>
      <c r="D276" s="68" t="s">
        <v>1476</v>
      </c>
      <c r="E276" s="54" t="s">
        <v>1477</v>
      </c>
      <c r="F276" s="31">
        <v>4029</v>
      </c>
      <c r="G276" s="32">
        <v>1606644.33</v>
      </c>
      <c r="H276" s="69">
        <v>44973</v>
      </c>
      <c r="I276" s="32" t="s">
        <v>1478</v>
      </c>
      <c r="J276" s="32" t="s">
        <v>245</v>
      </c>
      <c r="K276" s="31"/>
      <c r="L276" s="210"/>
      <c r="M276" s="210"/>
      <c r="N276" s="210"/>
      <c r="O276" s="210"/>
      <c r="P276" s="210"/>
      <c r="Q276" s="178"/>
    </row>
    <row r="277" spans="1:17" s="181" customFormat="1" ht="122.25" customHeight="1" x14ac:dyDescent="0.2">
      <c r="A277" s="65">
        <v>116</v>
      </c>
      <c r="B277" s="65">
        <v>164</v>
      </c>
      <c r="C277" s="53" t="s">
        <v>1479</v>
      </c>
      <c r="D277" s="53" t="s">
        <v>1480</v>
      </c>
      <c r="E277" s="54" t="s">
        <v>1481</v>
      </c>
      <c r="F277" s="31">
        <v>14174</v>
      </c>
      <c r="G277" s="32">
        <v>13125265.74</v>
      </c>
      <c r="H277" s="69">
        <v>42822</v>
      </c>
      <c r="I277" s="32" t="s">
        <v>1482</v>
      </c>
      <c r="J277" s="32" t="s">
        <v>245</v>
      </c>
      <c r="K277" s="31"/>
      <c r="L277" s="210"/>
      <c r="M277" s="210"/>
      <c r="N277" s="210"/>
      <c r="O277" s="210"/>
      <c r="P277" s="210"/>
      <c r="Q277" s="178"/>
    </row>
    <row r="278" spans="1:17" s="181" customFormat="1" ht="122.25" customHeight="1" x14ac:dyDescent="0.2">
      <c r="A278" s="65">
        <v>117</v>
      </c>
      <c r="B278" s="65">
        <v>165</v>
      </c>
      <c r="C278" s="53" t="s">
        <v>1701</v>
      </c>
      <c r="D278" s="68" t="s">
        <v>1483</v>
      </c>
      <c r="E278" s="54" t="s">
        <v>1484</v>
      </c>
      <c r="F278" s="31">
        <v>28</v>
      </c>
      <c r="G278" s="32">
        <v>33792.639999999999</v>
      </c>
      <c r="H278" s="69">
        <v>45006</v>
      </c>
      <c r="I278" s="32" t="s">
        <v>1485</v>
      </c>
      <c r="J278" s="32" t="s">
        <v>245</v>
      </c>
      <c r="K278" s="31"/>
      <c r="L278" s="210"/>
      <c r="M278" s="210"/>
      <c r="N278" s="210"/>
      <c r="O278" s="210"/>
      <c r="P278" s="210"/>
      <c r="Q278" s="178"/>
    </row>
    <row r="279" spans="1:17" s="181" customFormat="1" ht="122.25" customHeight="1" x14ac:dyDescent="0.2">
      <c r="A279" s="65">
        <v>118</v>
      </c>
      <c r="B279" s="65">
        <v>166</v>
      </c>
      <c r="C279" s="53" t="s">
        <v>1486</v>
      </c>
      <c r="D279" s="68" t="s">
        <v>1487</v>
      </c>
      <c r="E279" s="54" t="s">
        <v>1488</v>
      </c>
      <c r="F279" s="31">
        <v>3924</v>
      </c>
      <c r="G279" s="32">
        <v>855000.36</v>
      </c>
      <c r="H279" s="69">
        <v>45044</v>
      </c>
      <c r="I279" s="32" t="s">
        <v>1489</v>
      </c>
      <c r="J279" s="32" t="s">
        <v>245</v>
      </c>
      <c r="K279" s="31"/>
      <c r="L279" s="210"/>
      <c r="M279" s="210"/>
      <c r="N279" s="210"/>
      <c r="O279" s="210"/>
      <c r="P279" s="210"/>
      <c r="Q279" s="178"/>
    </row>
    <row r="280" spans="1:17" s="181" customFormat="1" ht="122.25" customHeight="1" x14ac:dyDescent="0.2">
      <c r="A280" s="65">
        <v>119</v>
      </c>
      <c r="B280" s="65">
        <v>167</v>
      </c>
      <c r="C280" s="53" t="s">
        <v>1492</v>
      </c>
      <c r="D280" s="68" t="s">
        <v>1490</v>
      </c>
      <c r="E280" s="54" t="s">
        <v>1491</v>
      </c>
      <c r="F280" s="31">
        <v>5892</v>
      </c>
      <c r="G280" s="32">
        <v>5414689.0800000001</v>
      </c>
      <c r="H280" s="69">
        <v>44964</v>
      </c>
      <c r="I280" s="32" t="s">
        <v>1493</v>
      </c>
      <c r="J280" s="32" t="s">
        <v>245</v>
      </c>
      <c r="K280" s="31"/>
      <c r="L280" s="210"/>
      <c r="M280" s="210"/>
      <c r="N280" s="210"/>
      <c r="O280" s="210"/>
      <c r="P280" s="210"/>
      <c r="Q280" s="178"/>
    </row>
    <row r="281" spans="1:17" s="181" customFormat="1" ht="122.25" customHeight="1" x14ac:dyDescent="0.2">
      <c r="A281" s="65">
        <v>120</v>
      </c>
      <c r="B281" s="65">
        <v>168</v>
      </c>
      <c r="C281" s="53" t="s">
        <v>1494</v>
      </c>
      <c r="D281" s="68" t="s">
        <v>1495</v>
      </c>
      <c r="E281" s="54" t="s">
        <v>1496</v>
      </c>
      <c r="F281" s="31">
        <v>3420</v>
      </c>
      <c r="G281" s="32">
        <v>4127529.6</v>
      </c>
      <c r="H281" s="69">
        <v>45113</v>
      </c>
      <c r="I281" s="32" t="s">
        <v>1497</v>
      </c>
      <c r="J281" s="32" t="s">
        <v>245</v>
      </c>
      <c r="K281" s="31"/>
      <c r="L281" s="210"/>
      <c r="M281" s="210"/>
      <c r="N281" s="210"/>
      <c r="O281" s="210"/>
      <c r="P281" s="210"/>
      <c r="Q281" s="178"/>
    </row>
    <row r="282" spans="1:17" s="181" customFormat="1" ht="122.25" customHeight="1" x14ac:dyDescent="0.2">
      <c r="A282" s="65">
        <v>121</v>
      </c>
      <c r="B282" s="65">
        <v>169</v>
      </c>
      <c r="C282" s="53" t="s">
        <v>1498</v>
      </c>
      <c r="D282" s="68" t="s">
        <v>1499</v>
      </c>
      <c r="E282" s="54" t="s">
        <v>1500</v>
      </c>
      <c r="F282" s="31">
        <v>7444</v>
      </c>
      <c r="G282" s="32">
        <v>6313181.96</v>
      </c>
      <c r="H282" s="69">
        <v>45121</v>
      </c>
      <c r="I282" s="32" t="s">
        <v>1501</v>
      </c>
      <c r="J282" s="32" t="s">
        <v>245</v>
      </c>
      <c r="K282" s="31"/>
      <c r="L282" s="210"/>
      <c r="M282" s="210"/>
      <c r="N282" s="210"/>
      <c r="O282" s="210"/>
      <c r="P282" s="210"/>
      <c r="Q282" s="178"/>
    </row>
    <row r="283" spans="1:17" s="181" customFormat="1" ht="122.25" customHeight="1" x14ac:dyDescent="0.2">
      <c r="A283" s="65">
        <v>122</v>
      </c>
      <c r="B283" s="65">
        <v>170</v>
      </c>
      <c r="C283" s="53" t="s">
        <v>1502</v>
      </c>
      <c r="D283" s="68" t="s">
        <v>1503</v>
      </c>
      <c r="E283" s="54" t="s">
        <v>1504</v>
      </c>
      <c r="F283" s="31">
        <v>13897</v>
      </c>
      <c r="G283" s="32">
        <v>16631790.630000001</v>
      </c>
      <c r="H283" s="69">
        <v>45121</v>
      </c>
      <c r="I283" s="32" t="s">
        <v>1505</v>
      </c>
      <c r="J283" s="32" t="s">
        <v>245</v>
      </c>
      <c r="K283" s="31"/>
      <c r="L283" s="210"/>
      <c r="M283" s="210"/>
      <c r="N283" s="210"/>
      <c r="O283" s="210"/>
      <c r="P283" s="210"/>
      <c r="Q283" s="178"/>
    </row>
    <row r="284" spans="1:17" s="181" customFormat="1" ht="122.25" customHeight="1" x14ac:dyDescent="0.2">
      <c r="A284" s="65">
        <v>123</v>
      </c>
      <c r="B284" s="65">
        <v>171</v>
      </c>
      <c r="C284" s="53" t="s">
        <v>1506</v>
      </c>
      <c r="D284" s="68" t="s">
        <v>1507</v>
      </c>
      <c r="E284" s="54" t="s">
        <v>1508</v>
      </c>
      <c r="F284" s="31">
        <v>1904</v>
      </c>
      <c r="G284" s="32">
        <v>1614763.36</v>
      </c>
      <c r="H284" s="69">
        <v>45121</v>
      </c>
      <c r="I284" s="32" t="s">
        <v>1511</v>
      </c>
      <c r="J284" s="32" t="s">
        <v>245</v>
      </c>
      <c r="K284" s="31"/>
      <c r="L284" s="210"/>
      <c r="M284" s="210"/>
      <c r="N284" s="210"/>
      <c r="O284" s="210"/>
      <c r="P284" s="210"/>
      <c r="Q284" s="178"/>
    </row>
    <row r="285" spans="1:17" s="181" customFormat="1" ht="122.25" customHeight="1" x14ac:dyDescent="0.2">
      <c r="A285" s="65">
        <v>124</v>
      </c>
      <c r="B285" s="65">
        <v>172</v>
      </c>
      <c r="C285" s="53" t="s">
        <v>1509</v>
      </c>
      <c r="D285" s="68" t="s">
        <v>1510</v>
      </c>
      <c r="E285" s="54" t="s">
        <v>1512</v>
      </c>
      <c r="F285" s="31">
        <v>601</v>
      </c>
      <c r="G285" s="32">
        <v>524138.11</v>
      </c>
      <c r="H285" s="69">
        <v>45121</v>
      </c>
      <c r="I285" s="32" t="s">
        <v>1513</v>
      </c>
      <c r="J285" s="32" t="s">
        <v>245</v>
      </c>
      <c r="K285" s="31"/>
      <c r="L285" s="210"/>
      <c r="M285" s="210"/>
      <c r="N285" s="210"/>
      <c r="O285" s="210"/>
      <c r="P285" s="210"/>
      <c r="Q285" s="178"/>
    </row>
    <row r="286" spans="1:17" s="181" customFormat="1" ht="122.25" customHeight="1" x14ac:dyDescent="0.2">
      <c r="A286" s="65">
        <v>125</v>
      </c>
      <c r="B286" s="65">
        <v>173</v>
      </c>
      <c r="C286" s="53" t="s">
        <v>1514</v>
      </c>
      <c r="D286" s="68" t="s">
        <v>1515</v>
      </c>
      <c r="E286" s="54" t="s">
        <v>1516</v>
      </c>
      <c r="F286" s="31">
        <v>21507</v>
      </c>
      <c r="G286" s="32">
        <v>25956368.16</v>
      </c>
      <c r="H286" s="69">
        <v>45119</v>
      </c>
      <c r="I286" s="32" t="s">
        <v>1517</v>
      </c>
      <c r="J286" s="32" t="s">
        <v>245</v>
      </c>
      <c r="K286" s="31"/>
      <c r="L286" s="210"/>
      <c r="M286" s="210"/>
      <c r="N286" s="210"/>
      <c r="O286" s="210"/>
      <c r="P286" s="210"/>
      <c r="Q286" s="178"/>
    </row>
    <row r="287" spans="1:17" s="181" customFormat="1" ht="122.25" customHeight="1" x14ac:dyDescent="0.2">
      <c r="A287" s="65">
        <v>126</v>
      </c>
      <c r="B287" s="65">
        <v>174</v>
      </c>
      <c r="C287" s="53" t="s">
        <v>1518</v>
      </c>
      <c r="D287" s="68" t="s">
        <v>1519</v>
      </c>
      <c r="E287" s="54" t="s">
        <v>1520</v>
      </c>
      <c r="F287" s="31">
        <v>21</v>
      </c>
      <c r="G287" s="32">
        <v>11144.7</v>
      </c>
      <c r="H287" s="69">
        <v>45119</v>
      </c>
      <c r="I287" s="32" t="s">
        <v>1521</v>
      </c>
      <c r="J287" s="32" t="s">
        <v>245</v>
      </c>
      <c r="K287" s="31"/>
      <c r="L287" s="210"/>
      <c r="M287" s="210"/>
      <c r="N287" s="210"/>
      <c r="O287" s="210"/>
      <c r="P287" s="210"/>
      <c r="Q287" s="178"/>
    </row>
    <row r="288" spans="1:17" s="181" customFormat="1" ht="122.25" customHeight="1" x14ac:dyDescent="0.2">
      <c r="A288" s="65">
        <v>127</v>
      </c>
      <c r="B288" s="65">
        <v>175</v>
      </c>
      <c r="C288" s="53" t="s">
        <v>1522</v>
      </c>
      <c r="D288" s="68" t="s">
        <v>1523</v>
      </c>
      <c r="E288" s="54" t="s">
        <v>1524</v>
      </c>
      <c r="F288" s="31">
        <v>1648</v>
      </c>
      <c r="G288" s="32">
        <v>1437237.28</v>
      </c>
      <c r="H288" s="69">
        <v>45125</v>
      </c>
      <c r="I288" s="32" t="s">
        <v>1525</v>
      </c>
      <c r="J288" s="32" t="s">
        <v>245</v>
      </c>
      <c r="K288" s="31"/>
      <c r="L288" s="210"/>
      <c r="M288" s="210"/>
      <c r="N288" s="210"/>
      <c r="O288" s="210"/>
      <c r="P288" s="210"/>
      <c r="Q288" s="178"/>
    </row>
    <row r="289" spans="1:17" s="181" customFormat="1" ht="122.25" customHeight="1" x14ac:dyDescent="0.2">
      <c r="A289" s="65">
        <v>128</v>
      </c>
      <c r="B289" s="65">
        <v>176</v>
      </c>
      <c r="C289" s="53" t="s">
        <v>1522</v>
      </c>
      <c r="D289" s="68" t="s">
        <v>1526</v>
      </c>
      <c r="E289" s="54" t="s">
        <v>1527</v>
      </c>
      <c r="F289" s="31">
        <v>4922</v>
      </c>
      <c r="G289" s="32">
        <v>4292525.42</v>
      </c>
      <c r="H289" s="69">
        <v>45125</v>
      </c>
      <c r="I289" s="32" t="s">
        <v>1528</v>
      </c>
      <c r="J289" s="32" t="s">
        <v>245</v>
      </c>
      <c r="K289" s="31"/>
      <c r="L289" s="210"/>
      <c r="M289" s="210"/>
      <c r="N289" s="210"/>
      <c r="O289" s="210"/>
      <c r="P289" s="210"/>
      <c r="Q289" s="178"/>
    </row>
    <row r="290" spans="1:17" s="181" customFormat="1" ht="122.25" customHeight="1" x14ac:dyDescent="0.2">
      <c r="A290" s="65">
        <v>129</v>
      </c>
      <c r="B290" s="65">
        <v>177</v>
      </c>
      <c r="C290" s="53" t="s">
        <v>1529</v>
      </c>
      <c r="D290" s="68" t="s">
        <v>1530</v>
      </c>
      <c r="E290" s="54" t="s">
        <v>1531</v>
      </c>
      <c r="F290" s="31">
        <v>16000</v>
      </c>
      <c r="G290" s="32">
        <v>11873120</v>
      </c>
      <c r="H290" s="69">
        <v>45125</v>
      </c>
      <c r="I290" s="32" t="s">
        <v>1532</v>
      </c>
      <c r="J290" s="32" t="s">
        <v>245</v>
      </c>
      <c r="K290" s="31"/>
      <c r="L290" s="210"/>
      <c r="M290" s="210"/>
      <c r="N290" s="210"/>
      <c r="O290" s="210"/>
      <c r="P290" s="210"/>
      <c r="Q290" s="178"/>
    </row>
    <row r="291" spans="1:17" s="181" customFormat="1" ht="122.25" customHeight="1" x14ac:dyDescent="0.2">
      <c r="A291" s="65">
        <v>130</v>
      </c>
      <c r="B291" s="65">
        <v>178</v>
      </c>
      <c r="C291" s="53" t="s">
        <v>1533</v>
      </c>
      <c r="D291" s="68" t="s">
        <v>1534</v>
      </c>
      <c r="E291" s="54" t="s">
        <v>1535</v>
      </c>
      <c r="F291" s="31">
        <v>1000</v>
      </c>
      <c r="G291" s="32">
        <v>893760</v>
      </c>
      <c r="H291" s="69">
        <v>45125</v>
      </c>
      <c r="I291" s="32" t="s">
        <v>1536</v>
      </c>
      <c r="J291" s="32" t="s">
        <v>245</v>
      </c>
      <c r="K291" s="31"/>
      <c r="L291" s="210"/>
      <c r="M291" s="210"/>
      <c r="N291" s="210"/>
      <c r="O291" s="210"/>
      <c r="P291" s="210"/>
      <c r="Q291" s="178"/>
    </row>
    <row r="292" spans="1:17" s="181" customFormat="1" ht="122.25" customHeight="1" x14ac:dyDescent="0.2">
      <c r="A292" s="65">
        <v>131</v>
      </c>
      <c r="B292" s="65">
        <v>179</v>
      </c>
      <c r="C292" s="53" t="s">
        <v>1353</v>
      </c>
      <c r="D292" s="68" t="s">
        <v>1584</v>
      </c>
      <c r="E292" s="54" t="s">
        <v>1537</v>
      </c>
      <c r="F292" s="31">
        <v>2190</v>
      </c>
      <c r="G292" s="32">
        <v>873306.3</v>
      </c>
      <c r="H292" s="69">
        <v>45167</v>
      </c>
      <c r="I292" s="32" t="s">
        <v>1585</v>
      </c>
      <c r="J292" s="32" t="s">
        <v>245</v>
      </c>
      <c r="K292" s="31"/>
      <c r="L292" s="210"/>
      <c r="M292" s="210"/>
      <c r="N292" s="210"/>
      <c r="O292" s="210"/>
      <c r="P292" s="210"/>
      <c r="Q292" s="178"/>
    </row>
    <row r="293" spans="1:17" s="181" customFormat="1" ht="122.25" customHeight="1" x14ac:dyDescent="0.2">
      <c r="A293" s="65">
        <v>132</v>
      </c>
      <c r="B293" s="65">
        <v>180</v>
      </c>
      <c r="C293" s="53" t="s">
        <v>1353</v>
      </c>
      <c r="D293" s="68" t="s">
        <v>1586</v>
      </c>
      <c r="E293" s="54" t="s">
        <v>1538</v>
      </c>
      <c r="F293" s="31">
        <v>2075</v>
      </c>
      <c r="G293" s="32">
        <v>827447.75</v>
      </c>
      <c r="H293" s="69">
        <v>45167</v>
      </c>
      <c r="I293" s="32" t="s">
        <v>1587</v>
      </c>
      <c r="J293" s="32" t="s">
        <v>245</v>
      </c>
      <c r="K293" s="31"/>
      <c r="L293" s="210"/>
      <c r="M293" s="210"/>
      <c r="N293" s="210"/>
      <c r="O293" s="210"/>
      <c r="P293" s="210"/>
      <c r="Q293" s="178"/>
    </row>
    <row r="294" spans="1:17" s="181" customFormat="1" ht="122.25" customHeight="1" x14ac:dyDescent="0.2">
      <c r="A294" s="65">
        <v>133</v>
      </c>
      <c r="B294" s="65">
        <v>181</v>
      </c>
      <c r="C294" s="53" t="s">
        <v>1353</v>
      </c>
      <c r="D294" s="68" t="s">
        <v>1588</v>
      </c>
      <c r="E294" s="54" t="s">
        <v>1539</v>
      </c>
      <c r="F294" s="31">
        <v>1236</v>
      </c>
      <c r="G294" s="32">
        <v>492879.72</v>
      </c>
      <c r="H294" s="69">
        <v>45168</v>
      </c>
      <c r="I294" s="32" t="s">
        <v>1589</v>
      </c>
      <c r="J294" s="32" t="s">
        <v>245</v>
      </c>
      <c r="K294" s="31"/>
      <c r="L294" s="210"/>
      <c r="M294" s="210"/>
      <c r="N294" s="210"/>
      <c r="O294" s="210"/>
      <c r="P294" s="210"/>
      <c r="Q294" s="178"/>
    </row>
    <row r="295" spans="1:17" s="181" customFormat="1" ht="122.25" customHeight="1" x14ac:dyDescent="0.2">
      <c r="A295" s="65">
        <v>134</v>
      </c>
      <c r="B295" s="65">
        <v>182</v>
      </c>
      <c r="C295" s="53" t="s">
        <v>1353</v>
      </c>
      <c r="D295" s="68" t="s">
        <v>1590</v>
      </c>
      <c r="E295" s="54" t="s">
        <v>1540</v>
      </c>
      <c r="F295" s="31">
        <v>24218</v>
      </c>
      <c r="G295" s="32">
        <v>9657411.8599999994</v>
      </c>
      <c r="H295" s="69">
        <v>45168</v>
      </c>
      <c r="I295" s="32" t="s">
        <v>1591</v>
      </c>
      <c r="J295" s="32" t="s">
        <v>245</v>
      </c>
      <c r="K295" s="31"/>
      <c r="L295" s="210"/>
      <c r="M295" s="210"/>
      <c r="N295" s="210"/>
      <c r="O295" s="210"/>
      <c r="P295" s="210"/>
      <c r="Q295" s="178"/>
    </row>
    <row r="296" spans="1:17" s="181" customFormat="1" ht="122.25" customHeight="1" x14ac:dyDescent="0.2">
      <c r="A296" s="65">
        <v>135</v>
      </c>
      <c r="B296" s="65">
        <v>183</v>
      </c>
      <c r="C296" s="53" t="s">
        <v>1353</v>
      </c>
      <c r="D296" s="68" t="s">
        <v>1592</v>
      </c>
      <c r="E296" s="54" t="s">
        <v>1541</v>
      </c>
      <c r="F296" s="31">
        <v>839</v>
      </c>
      <c r="G296" s="32">
        <v>334568.03000000003</v>
      </c>
      <c r="H296" s="69">
        <v>45167</v>
      </c>
      <c r="I296" s="32" t="s">
        <v>1593</v>
      </c>
      <c r="J296" s="32" t="s">
        <v>245</v>
      </c>
      <c r="K296" s="31"/>
      <c r="L296" s="210"/>
      <c r="M296" s="210"/>
      <c r="N296" s="210"/>
      <c r="O296" s="210"/>
      <c r="P296" s="210"/>
      <c r="Q296" s="178"/>
    </row>
    <row r="297" spans="1:17" s="181" customFormat="1" ht="122.25" customHeight="1" x14ac:dyDescent="0.2">
      <c r="A297" s="65">
        <v>136</v>
      </c>
      <c r="B297" s="65">
        <v>184</v>
      </c>
      <c r="C297" s="53" t="s">
        <v>1353</v>
      </c>
      <c r="D297" s="68" t="s">
        <v>1594</v>
      </c>
      <c r="E297" s="54" t="s">
        <v>1542</v>
      </c>
      <c r="F297" s="31">
        <v>906</v>
      </c>
      <c r="G297" s="32">
        <v>361285.62</v>
      </c>
      <c r="H297" s="69">
        <v>45167</v>
      </c>
      <c r="I297" s="32" t="s">
        <v>1595</v>
      </c>
      <c r="J297" s="32" t="s">
        <v>245</v>
      </c>
      <c r="K297" s="31"/>
      <c r="L297" s="210"/>
      <c r="M297" s="210"/>
      <c r="N297" s="210"/>
      <c r="O297" s="210"/>
      <c r="P297" s="210"/>
      <c r="Q297" s="178"/>
    </row>
    <row r="298" spans="1:17" s="181" customFormat="1" ht="122.25" customHeight="1" x14ac:dyDescent="0.2">
      <c r="A298" s="65">
        <v>137</v>
      </c>
      <c r="B298" s="65">
        <v>185</v>
      </c>
      <c r="C298" s="53" t="s">
        <v>1353</v>
      </c>
      <c r="D298" s="68" t="s">
        <v>1596</v>
      </c>
      <c r="E298" s="54" t="s">
        <v>1543</v>
      </c>
      <c r="F298" s="31">
        <v>1320</v>
      </c>
      <c r="G298" s="32">
        <v>526376.4</v>
      </c>
      <c r="H298" s="69">
        <v>45168</v>
      </c>
      <c r="I298" s="32" t="s">
        <v>1597</v>
      </c>
      <c r="J298" s="32" t="s">
        <v>245</v>
      </c>
      <c r="K298" s="31"/>
      <c r="L298" s="210"/>
      <c r="M298" s="210"/>
      <c r="N298" s="210"/>
      <c r="O298" s="210"/>
      <c r="P298" s="210"/>
      <c r="Q298" s="178"/>
    </row>
    <row r="299" spans="1:17" s="181" customFormat="1" ht="122.25" customHeight="1" x14ac:dyDescent="0.2">
      <c r="A299" s="65">
        <v>138</v>
      </c>
      <c r="B299" s="65">
        <v>186</v>
      </c>
      <c r="C299" s="53" t="s">
        <v>1353</v>
      </c>
      <c r="D299" s="68" t="s">
        <v>1598</v>
      </c>
      <c r="E299" s="54" t="s">
        <v>1544</v>
      </c>
      <c r="F299" s="31">
        <v>3909</v>
      </c>
      <c r="G299" s="32">
        <v>1558791.93</v>
      </c>
      <c r="H299" s="69">
        <v>45168</v>
      </c>
      <c r="I299" s="32" t="s">
        <v>1593</v>
      </c>
      <c r="J299" s="32" t="s">
        <v>245</v>
      </c>
      <c r="K299" s="31"/>
      <c r="L299" s="210"/>
      <c r="M299" s="210"/>
      <c r="N299" s="210"/>
      <c r="O299" s="210"/>
      <c r="P299" s="210"/>
      <c r="Q299" s="178"/>
    </row>
    <row r="300" spans="1:17" s="181" customFormat="1" ht="122.25" customHeight="1" x14ac:dyDescent="0.2">
      <c r="A300" s="65">
        <v>139</v>
      </c>
      <c r="B300" s="65">
        <v>187</v>
      </c>
      <c r="C300" s="53" t="s">
        <v>1353</v>
      </c>
      <c r="D300" s="68" t="s">
        <v>1599</v>
      </c>
      <c r="E300" s="54" t="s">
        <v>1545</v>
      </c>
      <c r="F300" s="31">
        <v>1390</v>
      </c>
      <c r="G300" s="32">
        <v>554290.30000000005</v>
      </c>
      <c r="H300" s="69">
        <v>45168</v>
      </c>
      <c r="I300" s="32" t="s">
        <v>1600</v>
      </c>
      <c r="J300" s="32" t="s">
        <v>245</v>
      </c>
      <c r="K300" s="31"/>
      <c r="L300" s="210"/>
      <c r="M300" s="210"/>
      <c r="N300" s="210"/>
      <c r="O300" s="210"/>
      <c r="P300" s="210"/>
      <c r="Q300" s="178"/>
    </row>
    <row r="301" spans="1:17" s="181" customFormat="1" ht="122.25" customHeight="1" x14ac:dyDescent="0.2">
      <c r="A301" s="65">
        <v>140</v>
      </c>
      <c r="B301" s="65">
        <v>188</v>
      </c>
      <c r="C301" s="53" t="s">
        <v>1353</v>
      </c>
      <c r="D301" s="68" t="s">
        <v>1601</v>
      </c>
      <c r="E301" s="54" t="s">
        <v>1546</v>
      </c>
      <c r="F301" s="31">
        <v>1459</v>
      </c>
      <c r="G301" s="32">
        <v>581805.43000000005</v>
      </c>
      <c r="H301" s="69">
        <v>45168</v>
      </c>
      <c r="I301" s="32" t="s">
        <v>1602</v>
      </c>
      <c r="J301" s="32" t="s">
        <v>245</v>
      </c>
      <c r="K301" s="31"/>
      <c r="L301" s="210"/>
      <c r="M301" s="210"/>
      <c r="N301" s="210"/>
      <c r="O301" s="210"/>
      <c r="P301" s="210"/>
      <c r="Q301" s="178"/>
    </row>
    <row r="302" spans="1:17" s="181" customFormat="1" ht="122.25" customHeight="1" x14ac:dyDescent="0.2">
      <c r="A302" s="65">
        <v>141</v>
      </c>
      <c r="B302" s="65">
        <v>189</v>
      </c>
      <c r="C302" s="53" t="s">
        <v>1353</v>
      </c>
      <c r="D302" s="68" t="s">
        <v>1603</v>
      </c>
      <c r="E302" s="54" t="s">
        <v>1547</v>
      </c>
      <c r="F302" s="31">
        <v>5327</v>
      </c>
      <c r="G302" s="32">
        <v>22124247.789999999</v>
      </c>
      <c r="H302" s="69">
        <v>45167</v>
      </c>
      <c r="I302" s="32" t="s">
        <v>1604</v>
      </c>
      <c r="J302" s="32" t="s">
        <v>245</v>
      </c>
      <c r="K302" s="31"/>
      <c r="L302" s="210"/>
      <c r="M302" s="210"/>
      <c r="N302" s="210"/>
      <c r="O302" s="210"/>
      <c r="P302" s="210"/>
      <c r="Q302" s="178"/>
    </row>
    <row r="303" spans="1:17" s="181" customFormat="1" ht="122.25" customHeight="1" x14ac:dyDescent="0.2">
      <c r="A303" s="65">
        <v>142</v>
      </c>
      <c r="B303" s="65">
        <v>190</v>
      </c>
      <c r="C303" s="53" t="s">
        <v>1615</v>
      </c>
      <c r="D303" s="68" t="s">
        <v>1605</v>
      </c>
      <c r="E303" s="54" t="s">
        <v>1606</v>
      </c>
      <c r="F303" s="31">
        <v>17800</v>
      </c>
      <c r="G303" s="32">
        <v>13380616</v>
      </c>
      <c r="H303" s="69">
        <v>45176</v>
      </c>
      <c r="I303" s="32" t="s">
        <v>1607</v>
      </c>
      <c r="J303" s="32" t="s">
        <v>245</v>
      </c>
      <c r="K303" s="31"/>
      <c r="L303" s="210"/>
      <c r="M303" s="210"/>
      <c r="N303" s="210"/>
      <c r="O303" s="210"/>
      <c r="P303" s="210"/>
      <c r="Q303" s="178"/>
    </row>
    <row r="304" spans="1:17" s="181" customFormat="1" ht="122.25" customHeight="1" x14ac:dyDescent="0.2">
      <c r="A304" s="65">
        <v>143</v>
      </c>
      <c r="B304" s="65">
        <v>191</v>
      </c>
      <c r="C304" s="53" t="s">
        <v>1506</v>
      </c>
      <c r="D304" s="68" t="s">
        <v>1614</v>
      </c>
      <c r="E304" s="54" t="s">
        <v>1612</v>
      </c>
      <c r="F304" s="31">
        <v>1674</v>
      </c>
      <c r="G304" s="32">
        <v>1401154.74</v>
      </c>
      <c r="H304" s="69">
        <v>45176</v>
      </c>
      <c r="I304" s="32" t="s">
        <v>1613</v>
      </c>
      <c r="J304" s="32" t="s">
        <v>245</v>
      </c>
      <c r="K304" s="31"/>
      <c r="L304" s="210"/>
      <c r="M304" s="210"/>
      <c r="N304" s="210"/>
      <c r="O304" s="210"/>
      <c r="P304" s="210"/>
      <c r="Q304" s="178"/>
    </row>
    <row r="305" spans="1:17" s="181" customFormat="1" ht="122.25" customHeight="1" x14ac:dyDescent="0.2">
      <c r="A305" s="65">
        <v>144</v>
      </c>
      <c r="B305" s="65">
        <v>192</v>
      </c>
      <c r="C305" s="53" t="s">
        <v>1506</v>
      </c>
      <c r="D305" s="68" t="s">
        <v>1616</v>
      </c>
      <c r="E305" s="54" t="s">
        <v>1617</v>
      </c>
      <c r="F305" s="31">
        <v>1708</v>
      </c>
      <c r="G305" s="32">
        <v>156934.82</v>
      </c>
      <c r="H305" s="69">
        <v>45183</v>
      </c>
      <c r="I305" s="32" t="s">
        <v>1618</v>
      </c>
      <c r="J305" s="32" t="s">
        <v>245</v>
      </c>
      <c r="K305" s="31"/>
      <c r="L305" s="210"/>
      <c r="M305" s="210"/>
      <c r="N305" s="210"/>
      <c r="O305" s="210"/>
      <c r="P305" s="210"/>
      <c r="Q305" s="178"/>
    </row>
    <row r="306" spans="1:17" s="181" customFormat="1" ht="122.25" customHeight="1" x14ac:dyDescent="0.2">
      <c r="A306" s="65">
        <v>145</v>
      </c>
      <c r="B306" s="65">
        <v>193</v>
      </c>
      <c r="C306" s="53" t="s">
        <v>1619</v>
      </c>
      <c r="D306" s="68" t="s">
        <v>1620</v>
      </c>
      <c r="E306" s="54" t="s">
        <v>1621</v>
      </c>
      <c r="F306" s="31">
        <v>242</v>
      </c>
      <c r="G306" s="32">
        <v>211050.62</v>
      </c>
      <c r="H306" s="69">
        <v>45208</v>
      </c>
      <c r="I306" s="32" t="s">
        <v>1622</v>
      </c>
      <c r="J306" s="32" t="s">
        <v>245</v>
      </c>
      <c r="K306" s="31"/>
      <c r="L306" s="210"/>
      <c r="M306" s="210"/>
      <c r="N306" s="210"/>
      <c r="O306" s="210"/>
      <c r="P306" s="210"/>
      <c r="Q306" s="178"/>
    </row>
    <row r="307" spans="1:17" s="181" customFormat="1" ht="122.25" customHeight="1" x14ac:dyDescent="0.2">
      <c r="A307" s="65">
        <v>146</v>
      </c>
      <c r="B307" s="65">
        <v>194</v>
      </c>
      <c r="C307" s="53" t="s">
        <v>1623</v>
      </c>
      <c r="D307" s="68" t="s">
        <v>1624</v>
      </c>
      <c r="E307" s="54" t="s">
        <v>1625</v>
      </c>
      <c r="F307" s="31">
        <v>500</v>
      </c>
      <c r="G307" s="32">
        <v>398070</v>
      </c>
      <c r="H307" s="69">
        <v>45217</v>
      </c>
      <c r="I307" s="32" t="s">
        <v>1626</v>
      </c>
      <c r="J307" s="32" t="s">
        <v>245</v>
      </c>
      <c r="K307" s="31"/>
      <c r="L307" s="210"/>
      <c r="M307" s="210"/>
      <c r="N307" s="210"/>
      <c r="O307" s="210"/>
      <c r="P307" s="210"/>
      <c r="Q307" s="178"/>
    </row>
    <row r="308" spans="1:17" s="181" customFormat="1" ht="122.25" customHeight="1" x14ac:dyDescent="0.2">
      <c r="A308" s="65">
        <v>147</v>
      </c>
      <c r="B308" s="65">
        <v>195</v>
      </c>
      <c r="C308" s="53" t="s">
        <v>1353</v>
      </c>
      <c r="D308" s="68" t="s">
        <v>1627</v>
      </c>
      <c r="E308" s="54" t="s">
        <v>1628</v>
      </c>
      <c r="F308" s="31">
        <v>7318</v>
      </c>
      <c r="G308" s="32">
        <v>2918198.86</v>
      </c>
      <c r="H308" s="69">
        <v>45232</v>
      </c>
      <c r="I308" s="32" t="s">
        <v>1629</v>
      </c>
      <c r="J308" s="32" t="s">
        <v>245</v>
      </c>
      <c r="K308" s="31"/>
      <c r="L308" s="210"/>
      <c r="M308" s="210"/>
      <c r="N308" s="210"/>
      <c r="O308" s="210"/>
      <c r="P308" s="210"/>
      <c r="Q308" s="178"/>
    </row>
    <row r="309" spans="1:17" s="181" customFormat="1" ht="122.25" customHeight="1" x14ac:dyDescent="0.2">
      <c r="A309" s="65">
        <v>148</v>
      </c>
      <c r="B309" s="65">
        <v>196</v>
      </c>
      <c r="C309" s="53" t="s">
        <v>1353</v>
      </c>
      <c r="D309" s="68" t="s">
        <v>1630</v>
      </c>
      <c r="E309" s="54" t="s">
        <v>1631</v>
      </c>
      <c r="F309" s="31">
        <v>1303</v>
      </c>
      <c r="G309" s="32">
        <v>519597.31</v>
      </c>
      <c r="H309" s="69">
        <v>45232</v>
      </c>
      <c r="I309" s="32" t="s">
        <v>1632</v>
      </c>
      <c r="J309" s="32" t="s">
        <v>245</v>
      </c>
      <c r="K309" s="31"/>
      <c r="L309" s="210"/>
      <c r="M309" s="210"/>
      <c r="N309" s="210"/>
      <c r="O309" s="210"/>
      <c r="P309" s="210"/>
      <c r="Q309" s="178"/>
    </row>
    <row r="310" spans="1:17" s="181" customFormat="1" ht="122.25" customHeight="1" x14ac:dyDescent="0.2">
      <c r="A310" s="65">
        <v>149</v>
      </c>
      <c r="B310" s="65">
        <v>197</v>
      </c>
      <c r="C310" s="53" t="s">
        <v>1353</v>
      </c>
      <c r="D310" s="68" t="s">
        <v>1633</v>
      </c>
      <c r="E310" s="54" t="s">
        <v>1634</v>
      </c>
      <c r="F310" s="31">
        <v>2387</v>
      </c>
      <c r="G310" s="32">
        <v>951863.99</v>
      </c>
      <c r="H310" s="69">
        <v>45232</v>
      </c>
      <c r="I310" s="32" t="s">
        <v>1635</v>
      </c>
      <c r="J310" s="32" t="s">
        <v>245</v>
      </c>
      <c r="K310" s="31"/>
      <c r="L310" s="210"/>
      <c r="M310" s="210"/>
      <c r="N310" s="210"/>
      <c r="O310" s="210"/>
      <c r="P310" s="210"/>
      <c r="Q310" s="178"/>
    </row>
    <row r="311" spans="1:17" s="181" customFormat="1" ht="122.25" customHeight="1" x14ac:dyDescent="0.2">
      <c r="A311" s="65">
        <v>150</v>
      </c>
      <c r="B311" s="65">
        <v>198</v>
      </c>
      <c r="C311" s="53" t="s">
        <v>1353</v>
      </c>
      <c r="D311" s="68" t="s">
        <v>1637</v>
      </c>
      <c r="E311" s="54" t="s">
        <v>1636</v>
      </c>
      <c r="F311" s="31">
        <v>20445</v>
      </c>
      <c r="G311" s="32">
        <v>8152852.6500000004</v>
      </c>
      <c r="H311" s="69">
        <v>45232</v>
      </c>
      <c r="I311" s="32" t="s">
        <v>1638</v>
      </c>
      <c r="J311" s="32" t="s">
        <v>245</v>
      </c>
      <c r="K311" s="31"/>
      <c r="L311" s="210"/>
      <c r="M311" s="210"/>
      <c r="N311" s="210"/>
      <c r="O311" s="210"/>
      <c r="P311" s="210"/>
      <c r="Q311" s="178"/>
    </row>
    <row r="312" spans="1:17" s="181" customFormat="1" ht="122.25" customHeight="1" x14ac:dyDescent="0.2">
      <c r="A312" s="65">
        <v>151</v>
      </c>
      <c r="B312" s="65">
        <v>199</v>
      </c>
      <c r="C312" s="53" t="s">
        <v>1353</v>
      </c>
      <c r="D312" s="68" t="s">
        <v>1639</v>
      </c>
      <c r="E312" s="54" t="s">
        <v>1640</v>
      </c>
      <c r="F312" s="31">
        <v>2318</v>
      </c>
      <c r="G312" s="32">
        <v>9244348.8599999994</v>
      </c>
      <c r="H312" s="69">
        <v>45231</v>
      </c>
      <c r="I312" s="32" t="s">
        <v>1641</v>
      </c>
      <c r="J312" s="32" t="s">
        <v>245</v>
      </c>
      <c r="K312" s="31"/>
      <c r="L312" s="210"/>
      <c r="M312" s="210"/>
      <c r="N312" s="210"/>
      <c r="O312" s="210"/>
      <c r="P312" s="210"/>
      <c r="Q312" s="178"/>
    </row>
    <row r="313" spans="1:17" s="181" customFormat="1" ht="122.25" customHeight="1" x14ac:dyDescent="0.2">
      <c r="A313" s="65">
        <v>152</v>
      </c>
      <c r="B313" s="65">
        <v>200</v>
      </c>
      <c r="C313" s="53" t="s">
        <v>1353</v>
      </c>
      <c r="D313" s="68" t="s">
        <v>1643</v>
      </c>
      <c r="E313" s="54" t="s">
        <v>1642</v>
      </c>
      <c r="F313" s="31">
        <v>5572</v>
      </c>
      <c r="G313" s="32">
        <v>2221946.44</v>
      </c>
      <c r="H313" s="69">
        <v>45231</v>
      </c>
      <c r="I313" s="32" t="s">
        <v>1644</v>
      </c>
      <c r="J313" s="32" t="s">
        <v>245</v>
      </c>
      <c r="K313" s="31"/>
      <c r="L313" s="210"/>
      <c r="M313" s="210"/>
      <c r="N313" s="210"/>
      <c r="O313" s="210"/>
      <c r="P313" s="210"/>
      <c r="Q313" s="178"/>
    </row>
    <row r="314" spans="1:17" s="181" customFormat="1" ht="122.25" customHeight="1" x14ac:dyDescent="0.2">
      <c r="A314" s="65">
        <v>153</v>
      </c>
      <c r="B314" s="65">
        <v>201</v>
      </c>
      <c r="C314" s="53" t="s">
        <v>1353</v>
      </c>
      <c r="D314" s="68" t="s">
        <v>1645</v>
      </c>
      <c r="E314" s="54" t="s">
        <v>1646</v>
      </c>
      <c r="F314" s="31">
        <v>585</v>
      </c>
      <c r="G314" s="32">
        <v>233280.45</v>
      </c>
      <c r="H314" s="69">
        <v>45231</v>
      </c>
      <c r="I314" s="32" t="s">
        <v>1647</v>
      </c>
      <c r="J314" s="32" t="s">
        <v>245</v>
      </c>
      <c r="K314" s="31"/>
      <c r="L314" s="210"/>
      <c r="M314" s="210"/>
      <c r="N314" s="210"/>
      <c r="O314" s="210"/>
      <c r="P314" s="210"/>
      <c r="Q314" s="178"/>
    </row>
    <row r="315" spans="1:17" s="181" customFormat="1" ht="122.25" customHeight="1" x14ac:dyDescent="0.2">
      <c r="A315" s="65">
        <v>154</v>
      </c>
      <c r="B315" s="65">
        <v>202</v>
      </c>
      <c r="C315" s="53" t="s">
        <v>1353</v>
      </c>
      <c r="D315" s="68" t="s">
        <v>1648</v>
      </c>
      <c r="E315" s="54" t="s">
        <v>1649</v>
      </c>
      <c r="F315" s="31">
        <v>598</v>
      </c>
      <c r="G315" s="32">
        <v>238464.46</v>
      </c>
      <c r="H315" s="69">
        <v>45231</v>
      </c>
      <c r="I315" s="32" t="s">
        <v>1650</v>
      </c>
      <c r="J315" s="32" t="s">
        <v>245</v>
      </c>
      <c r="K315" s="31"/>
      <c r="L315" s="210"/>
      <c r="M315" s="210"/>
      <c r="N315" s="210"/>
      <c r="O315" s="210"/>
      <c r="P315" s="210"/>
      <c r="Q315" s="178"/>
    </row>
    <row r="316" spans="1:17" s="181" customFormat="1" ht="122.25" customHeight="1" x14ac:dyDescent="0.2">
      <c r="A316" s="65">
        <v>155</v>
      </c>
      <c r="B316" s="65">
        <v>203</v>
      </c>
      <c r="C316" s="53" t="s">
        <v>1353</v>
      </c>
      <c r="D316" s="68" t="s">
        <v>1651</v>
      </c>
      <c r="E316" s="54" t="s">
        <v>1652</v>
      </c>
      <c r="F316" s="31">
        <v>3675</v>
      </c>
      <c r="G316" s="32">
        <v>1465479.75</v>
      </c>
      <c r="H316" s="69">
        <v>45231</v>
      </c>
      <c r="I316" s="32" t="s">
        <v>1653</v>
      </c>
      <c r="J316" s="32" t="s">
        <v>245</v>
      </c>
      <c r="K316" s="31"/>
      <c r="L316" s="210"/>
      <c r="M316" s="210"/>
      <c r="N316" s="210"/>
      <c r="O316" s="210"/>
      <c r="P316" s="210"/>
      <c r="Q316" s="178"/>
    </row>
    <row r="317" spans="1:17" s="181" customFormat="1" ht="122.25" customHeight="1" x14ac:dyDescent="0.2">
      <c r="A317" s="65">
        <v>156</v>
      </c>
      <c r="B317" s="65">
        <v>204</v>
      </c>
      <c r="C317" s="53" t="s">
        <v>1353</v>
      </c>
      <c r="D317" s="68" t="s">
        <v>1654</v>
      </c>
      <c r="E317" s="54" t="s">
        <v>1655</v>
      </c>
      <c r="F317" s="31">
        <v>1419</v>
      </c>
      <c r="G317" s="32">
        <v>565854.63</v>
      </c>
      <c r="H317" s="69">
        <v>45230</v>
      </c>
      <c r="I317" s="32" t="s">
        <v>1656</v>
      </c>
      <c r="J317" s="32" t="s">
        <v>245</v>
      </c>
      <c r="K317" s="31"/>
      <c r="L317" s="210"/>
      <c r="M317" s="210"/>
      <c r="N317" s="210"/>
      <c r="O317" s="210"/>
      <c r="P317" s="210"/>
      <c r="Q317" s="178"/>
    </row>
    <row r="318" spans="1:17" s="181" customFormat="1" ht="122.25" customHeight="1" x14ac:dyDescent="0.2">
      <c r="A318" s="65">
        <v>157</v>
      </c>
      <c r="B318" s="65">
        <v>205</v>
      </c>
      <c r="C318" s="53" t="s">
        <v>1353</v>
      </c>
      <c r="D318" s="68" t="s">
        <v>1657</v>
      </c>
      <c r="E318" s="54" t="s">
        <v>1658</v>
      </c>
      <c r="F318" s="31">
        <v>641</v>
      </c>
      <c r="G318" s="32">
        <v>255611.57</v>
      </c>
      <c r="H318" s="69">
        <v>45229</v>
      </c>
      <c r="I318" s="32" t="s">
        <v>1659</v>
      </c>
      <c r="J318" s="32" t="s">
        <v>245</v>
      </c>
      <c r="K318" s="31"/>
      <c r="L318" s="210"/>
      <c r="M318" s="210"/>
      <c r="N318" s="210"/>
      <c r="O318" s="210"/>
      <c r="P318" s="210"/>
      <c r="Q318" s="178"/>
    </row>
    <row r="319" spans="1:17" s="181" customFormat="1" ht="122.25" customHeight="1" x14ac:dyDescent="0.2">
      <c r="A319" s="65">
        <v>158</v>
      </c>
      <c r="B319" s="65">
        <v>206</v>
      </c>
      <c r="C319" s="53" t="s">
        <v>1353</v>
      </c>
      <c r="D319" s="68" t="s">
        <v>1660</v>
      </c>
      <c r="E319" s="54" t="s">
        <v>1661</v>
      </c>
      <c r="F319" s="31">
        <v>10839</v>
      </c>
      <c r="G319" s="32">
        <v>4322268.03</v>
      </c>
      <c r="H319" s="69">
        <v>45229</v>
      </c>
      <c r="I319" s="32" t="s">
        <v>1662</v>
      </c>
      <c r="J319" s="32" t="s">
        <v>245</v>
      </c>
      <c r="K319" s="31"/>
      <c r="L319" s="210"/>
      <c r="M319" s="210"/>
      <c r="N319" s="210"/>
      <c r="O319" s="210"/>
      <c r="P319" s="210"/>
      <c r="Q319" s="178"/>
    </row>
    <row r="320" spans="1:17" s="181" customFormat="1" ht="122.25" customHeight="1" x14ac:dyDescent="0.2">
      <c r="A320" s="65">
        <v>159</v>
      </c>
      <c r="B320" s="65">
        <v>207</v>
      </c>
      <c r="C320" s="53" t="s">
        <v>1353</v>
      </c>
      <c r="D320" s="68" t="s">
        <v>1663</v>
      </c>
      <c r="E320" s="54" t="s">
        <v>1664</v>
      </c>
      <c r="F320" s="31">
        <v>1264</v>
      </c>
      <c r="G320" s="32">
        <v>504045.28</v>
      </c>
      <c r="H320" s="69">
        <v>45229</v>
      </c>
      <c r="I320" s="32" t="s">
        <v>1665</v>
      </c>
      <c r="J320" s="32" t="s">
        <v>245</v>
      </c>
      <c r="K320" s="31"/>
      <c r="L320" s="210"/>
      <c r="M320" s="210"/>
      <c r="N320" s="210"/>
      <c r="O320" s="210"/>
      <c r="P320" s="210"/>
      <c r="Q320" s="178"/>
    </row>
    <row r="321" spans="1:17" s="181" customFormat="1" ht="122.25" customHeight="1" x14ac:dyDescent="0.2">
      <c r="A321" s="65">
        <v>160</v>
      </c>
      <c r="B321" s="65">
        <v>208</v>
      </c>
      <c r="C321" s="53" t="s">
        <v>1353</v>
      </c>
      <c r="D321" s="68" t="s">
        <v>1681</v>
      </c>
      <c r="E321" s="54" t="s">
        <v>1671</v>
      </c>
      <c r="F321" s="31">
        <v>5664</v>
      </c>
      <c r="G321" s="32">
        <v>2258633.2799999998</v>
      </c>
      <c r="H321" s="69">
        <v>45265</v>
      </c>
      <c r="I321" s="32" t="s">
        <v>1682</v>
      </c>
      <c r="J321" s="32" t="s">
        <v>245</v>
      </c>
      <c r="K321" s="31"/>
      <c r="L321" s="210"/>
      <c r="M321" s="210"/>
      <c r="N321" s="210"/>
      <c r="O321" s="210"/>
      <c r="P321" s="210"/>
      <c r="Q321" s="178"/>
    </row>
    <row r="322" spans="1:17" s="181" customFormat="1" ht="122.25" customHeight="1" x14ac:dyDescent="0.2">
      <c r="A322" s="65">
        <v>161</v>
      </c>
      <c r="B322" s="65">
        <v>209</v>
      </c>
      <c r="C322" s="53" t="s">
        <v>1353</v>
      </c>
      <c r="D322" s="68" t="s">
        <v>1683</v>
      </c>
      <c r="E322" s="54" t="s">
        <v>1672</v>
      </c>
      <c r="F322" s="31">
        <v>22314</v>
      </c>
      <c r="G322" s="32">
        <v>8898153.7799999993</v>
      </c>
      <c r="H322" s="69">
        <v>45266</v>
      </c>
      <c r="I322" s="32" t="s">
        <v>1684</v>
      </c>
      <c r="J322" s="32" t="s">
        <v>245</v>
      </c>
      <c r="K322" s="31"/>
      <c r="L322" s="210"/>
      <c r="M322" s="210"/>
      <c r="N322" s="210"/>
      <c r="O322" s="210"/>
      <c r="P322" s="210"/>
      <c r="Q322" s="178"/>
    </row>
    <row r="323" spans="1:17" s="181" customFormat="1" ht="122.25" customHeight="1" x14ac:dyDescent="0.2">
      <c r="A323" s="65">
        <v>162</v>
      </c>
      <c r="B323" s="65">
        <v>210</v>
      </c>
      <c r="C323" s="53" t="s">
        <v>1445</v>
      </c>
      <c r="D323" s="68" t="s">
        <v>1685</v>
      </c>
      <c r="E323" s="54" t="s">
        <v>1673</v>
      </c>
      <c r="F323" s="31">
        <v>893</v>
      </c>
      <c r="G323" s="32">
        <v>356101.61</v>
      </c>
      <c r="H323" s="69">
        <v>45266</v>
      </c>
      <c r="I323" s="32" t="s">
        <v>1686</v>
      </c>
      <c r="J323" s="32" t="s">
        <v>245</v>
      </c>
      <c r="K323" s="31"/>
      <c r="L323" s="210"/>
      <c r="M323" s="210"/>
      <c r="N323" s="210"/>
      <c r="O323" s="210"/>
      <c r="P323" s="210"/>
      <c r="Q323" s="178"/>
    </row>
    <row r="324" spans="1:17" s="181" customFormat="1" ht="122.25" customHeight="1" x14ac:dyDescent="0.2">
      <c r="A324" s="65">
        <v>163</v>
      </c>
      <c r="B324" s="65">
        <v>211</v>
      </c>
      <c r="C324" s="53" t="s">
        <v>1353</v>
      </c>
      <c r="D324" s="68" t="s">
        <v>1687</v>
      </c>
      <c r="E324" s="54" t="s">
        <v>1674</v>
      </c>
      <c r="F324" s="31">
        <v>7402</v>
      </c>
      <c r="G324" s="32">
        <v>2951695.54</v>
      </c>
      <c r="H324" s="69">
        <v>45266</v>
      </c>
      <c r="I324" s="32" t="s">
        <v>1688</v>
      </c>
      <c r="J324" s="32" t="s">
        <v>245</v>
      </c>
      <c r="K324" s="31"/>
      <c r="L324" s="210"/>
      <c r="M324" s="210"/>
      <c r="N324" s="210"/>
      <c r="O324" s="210"/>
      <c r="P324" s="210"/>
      <c r="Q324" s="178"/>
    </row>
    <row r="325" spans="1:17" s="181" customFormat="1" ht="122.25" customHeight="1" x14ac:dyDescent="0.2">
      <c r="A325" s="65">
        <v>164</v>
      </c>
      <c r="B325" s="65">
        <v>212</v>
      </c>
      <c r="C325" s="53" t="s">
        <v>1353</v>
      </c>
      <c r="D325" s="68" t="s">
        <v>1689</v>
      </c>
      <c r="E325" s="54" t="s">
        <v>1675</v>
      </c>
      <c r="F325" s="31">
        <v>3338</v>
      </c>
      <c r="G325" s="32">
        <v>1331094.26</v>
      </c>
      <c r="H325" s="69">
        <v>45266</v>
      </c>
      <c r="I325" s="32" t="s">
        <v>1690</v>
      </c>
      <c r="J325" s="32" t="s">
        <v>245</v>
      </c>
      <c r="K325" s="31"/>
      <c r="L325" s="210"/>
      <c r="M325" s="210"/>
      <c r="N325" s="210"/>
      <c r="O325" s="210"/>
      <c r="P325" s="210"/>
      <c r="Q325" s="178"/>
    </row>
    <row r="326" spans="1:17" s="181" customFormat="1" ht="122.25" customHeight="1" x14ac:dyDescent="0.2">
      <c r="A326" s="65">
        <v>165</v>
      </c>
      <c r="B326" s="65">
        <v>213</v>
      </c>
      <c r="C326" s="53" t="s">
        <v>1353</v>
      </c>
      <c r="D326" s="68" t="s">
        <v>1691</v>
      </c>
      <c r="E326" s="54" t="s">
        <v>1676</v>
      </c>
      <c r="F326" s="31">
        <v>974</v>
      </c>
      <c r="G326" s="32">
        <v>388401.98</v>
      </c>
      <c r="H326" s="69">
        <v>45266</v>
      </c>
      <c r="I326" s="32" t="s">
        <v>1692</v>
      </c>
      <c r="J326" s="32" t="s">
        <v>245</v>
      </c>
      <c r="K326" s="31"/>
      <c r="L326" s="210"/>
      <c r="M326" s="210"/>
      <c r="N326" s="210"/>
      <c r="O326" s="210"/>
      <c r="P326" s="210"/>
      <c r="Q326" s="178"/>
    </row>
    <row r="327" spans="1:17" s="181" customFormat="1" ht="122.25" customHeight="1" x14ac:dyDescent="0.2">
      <c r="A327" s="65">
        <v>166</v>
      </c>
      <c r="B327" s="65">
        <v>214</v>
      </c>
      <c r="C327" s="53" t="s">
        <v>1353</v>
      </c>
      <c r="D327" s="68" t="s">
        <v>1693</v>
      </c>
      <c r="E327" s="54" t="s">
        <v>1677</v>
      </c>
      <c r="F327" s="31">
        <v>6504</v>
      </c>
      <c r="G327" s="32">
        <v>2593600.08</v>
      </c>
      <c r="H327" s="69">
        <v>45266</v>
      </c>
      <c r="I327" s="32" t="s">
        <v>1694</v>
      </c>
      <c r="J327" s="32" t="s">
        <v>245</v>
      </c>
      <c r="K327" s="31"/>
      <c r="L327" s="210"/>
      <c r="M327" s="210"/>
      <c r="N327" s="210"/>
      <c r="O327" s="210"/>
      <c r="P327" s="210"/>
      <c r="Q327" s="178"/>
    </row>
    <row r="328" spans="1:17" s="181" customFormat="1" ht="122.25" customHeight="1" x14ac:dyDescent="0.2">
      <c r="A328" s="65">
        <v>167</v>
      </c>
      <c r="B328" s="65">
        <v>215</v>
      </c>
      <c r="C328" s="53" t="s">
        <v>1353</v>
      </c>
      <c r="D328" s="68" t="s">
        <v>1695</v>
      </c>
      <c r="E328" s="54" t="s">
        <v>1678</v>
      </c>
      <c r="F328" s="31">
        <v>9740</v>
      </c>
      <c r="G328" s="32">
        <v>3884019.8</v>
      </c>
      <c r="H328" s="69">
        <v>45266</v>
      </c>
      <c r="I328" s="32" t="s">
        <v>1696</v>
      </c>
      <c r="J328" s="32" t="s">
        <v>245</v>
      </c>
      <c r="K328" s="31"/>
      <c r="L328" s="210"/>
      <c r="M328" s="210"/>
      <c r="N328" s="210"/>
      <c r="O328" s="210"/>
      <c r="P328" s="210"/>
      <c r="Q328" s="178"/>
    </row>
    <row r="329" spans="1:17" s="181" customFormat="1" ht="122.25" customHeight="1" x14ac:dyDescent="0.2">
      <c r="A329" s="65">
        <v>168</v>
      </c>
      <c r="B329" s="65">
        <v>216</v>
      </c>
      <c r="C329" s="53" t="s">
        <v>1353</v>
      </c>
      <c r="D329" s="68" t="s">
        <v>1697</v>
      </c>
      <c r="E329" s="54" t="s">
        <v>1679</v>
      </c>
      <c r="F329" s="31">
        <v>6680</v>
      </c>
      <c r="G329" s="32">
        <v>2663783.6</v>
      </c>
      <c r="H329" s="69">
        <v>45265</v>
      </c>
      <c r="I329" s="32" t="s">
        <v>1698</v>
      </c>
      <c r="J329" s="32" t="s">
        <v>245</v>
      </c>
      <c r="K329" s="31"/>
      <c r="L329" s="210"/>
      <c r="M329" s="210"/>
      <c r="N329" s="210"/>
      <c r="O329" s="210"/>
      <c r="P329" s="210"/>
      <c r="Q329" s="178"/>
    </row>
    <row r="330" spans="1:17" s="181" customFormat="1" ht="122.25" customHeight="1" x14ac:dyDescent="0.2">
      <c r="A330" s="65">
        <v>169</v>
      </c>
      <c r="B330" s="65">
        <v>217</v>
      </c>
      <c r="C330" s="53" t="s">
        <v>1353</v>
      </c>
      <c r="D330" s="68" t="s">
        <v>1699</v>
      </c>
      <c r="E330" s="54" t="s">
        <v>1680</v>
      </c>
      <c r="F330" s="31">
        <v>552</v>
      </c>
      <c r="G330" s="32">
        <v>220121.04</v>
      </c>
      <c r="H330" s="69">
        <v>45265</v>
      </c>
      <c r="I330" s="32" t="s">
        <v>1700</v>
      </c>
      <c r="J330" s="32" t="s">
        <v>245</v>
      </c>
      <c r="K330" s="31"/>
      <c r="L330" s="210"/>
      <c r="M330" s="210"/>
      <c r="N330" s="210"/>
      <c r="O330" s="210"/>
      <c r="P330" s="210"/>
      <c r="Q330" s="178"/>
    </row>
    <row r="331" spans="1:17" s="181" customFormat="1" ht="122.25" customHeight="1" x14ac:dyDescent="0.2">
      <c r="A331" s="65">
        <v>170</v>
      </c>
      <c r="B331" s="65">
        <v>218</v>
      </c>
      <c r="C331" s="53" t="s">
        <v>1353</v>
      </c>
      <c r="D331" s="68" t="s">
        <v>1702</v>
      </c>
      <c r="E331" s="54" t="s">
        <v>1703</v>
      </c>
      <c r="F331" s="31">
        <v>5047</v>
      </c>
      <c r="G331" s="32">
        <v>212592.19</v>
      </c>
      <c r="H331" s="69" t="s">
        <v>1730</v>
      </c>
      <c r="I331" s="32" t="s">
        <v>1731</v>
      </c>
      <c r="J331" s="32" t="s">
        <v>245</v>
      </c>
      <c r="K331" s="31"/>
      <c r="L331" s="210"/>
      <c r="M331" s="210"/>
      <c r="N331" s="210"/>
      <c r="O331" s="210"/>
      <c r="P331" s="210"/>
      <c r="Q331" s="178"/>
    </row>
    <row r="332" spans="1:17" s="181" customFormat="1" ht="122.25" customHeight="1" x14ac:dyDescent="0.2">
      <c r="A332" s="65">
        <v>171</v>
      </c>
      <c r="B332" s="65">
        <v>219</v>
      </c>
      <c r="C332" s="53" t="s">
        <v>1353</v>
      </c>
      <c r="D332" s="68" t="s">
        <v>1732</v>
      </c>
      <c r="E332" s="54" t="s">
        <v>1704</v>
      </c>
      <c r="F332" s="31">
        <v>1442</v>
      </c>
      <c r="G332" s="32">
        <v>575026.34</v>
      </c>
      <c r="H332" s="69" t="s">
        <v>1733</v>
      </c>
      <c r="I332" s="32" t="s">
        <v>1734</v>
      </c>
      <c r="J332" s="32" t="s">
        <v>245</v>
      </c>
      <c r="K332" s="31"/>
      <c r="L332" s="210"/>
      <c r="M332" s="210"/>
      <c r="N332" s="210"/>
      <c r="O332" s="210"/>
      <c r="P332" s="210"/>
      <c r="Q332" s="178"/>
    </row>
    <row r="333" spans="1:17" s="181" customFormat="1" ht="122.25" customHeight="1" x14ac:dyDescent="0.2">
      <c r="A333" s="65">
        <v>172</v>
      </c>
      <c r="B333" s="65">
        <v>220</v>
      </c>
      <c r="C333" s="53" t="s">
        <v>1353</v>
      </c>
      <c r="D333" s="68" t="s">
        <v>1735</v>
      </c>
      <c r="E333" s="54" t="s">
        <v>1705</v>
      </c>
      <c r="F333" s="31">
        <v>9112</v>
      </c>
      <c r="G333" s="32">
        <v>3633592.24</v>
      </c>
      <c r="H333" s="69" t="s">
        <v>1733</v>
      </c>
      <c r="I333" s="32" t="s">
        <v>1736</v>
      </c>
      <c r="J333" s="32" t="s">
        <v>245</v>
      </c>
      <c r="K333" s="31"/>
      <c r="L333" s="210"/>
      <c r="M333" s="210"/>
      <c r="N333" s="210"/>
      <c r="O333" s="210"/>
      <c r="P333" s="210"/>
      <c r="Q333" s="178"/>
    </row>
    <row r="334" spans="1:17" s="181" customFormat="1" ht="122.25" customHeight="1" x14ac:dyDescent="0.2">
      <c r="A334" s="65">
        <v>173</v>
      </c>
      <c r="B334" s="65">
        <v>221</v>
      </c>
      <c r="C334" s="53" t="s">
        <v>1737</v>
      </c>
      <c r="D334" s="68" t="s">
        <v>1738</v>
      </c>
      <c r="E334" s="54" t="s">
        <v>1706</v>
      </c>
      <c r="F334" s="31">
        <v>323</v>
      </c>
      <c r="G334" s="32">
        <v>128802.71</v>
      </c>
      <c r="H334" s="69" t="s">
        <v>1730</v>
      </c>
      <c r="I334" s="32" t="s">
        <v>1739</v>
      </c>
      <c r="J334" s="32" t="s">
        <v>245</v>
      </c>
      <c r="K334" s="31"/>
      <c r="L334" s="210"/>
      <c r="M334" s="210"/>
      <c r="N334" s="210"/>
      <c r="O334" s="210"/>
      <c r="P334" s="210"/>
      <c r="Q334" s="178"/>
    </row>
    <row r="335" spans="1:17" s="181" customFormat="1" ht="122.25" customHeight="1" x14ac:dyDescent="0.2">
      <c r="A335" s="65">
        <v>174</v>
      </c>
      <c r="B335" s="65">
        <v>222</v>
      </c>
      <c r="C335" s="53" t="s">
        <v>1353</v>
      </c>
      <c r="D335" s="68" t="s">
        <v>1740</v>
      </c>
      <c r="E335" s="54" t="s">
        <v>1707</v>
      </c>
      <c r="F335" s="31">
        <v>564</v>
      </c>
      <c r="G335" s="32">
        <v>224906.28</v>
      </c>
      <c r="H335" s="69" t="s">
        <v>1733</v>
      </c>
      <c r="I335" s="32" t="s">
        <v>1741</v>
      </c>
      <c r="J335" s="32" t="s">
        <v>245</v>
      </c>
      <c r="K335" s="31"/>
      <c r="L335" s="210"/>
      <c r="M335" s="210"/>
      <c r="N335" s="210"/>
      <c r="O335" s="210"/>
      <c r="P335" s="210"/>
      <c r="Q335" s="178"/>
    </row>
    <row r="336" spans="1:17" s="181" customFormat="1" ht="122.25" customHeight="1" x14ac:dyDescent="0.2">
      <c r="A336" s="65">
        <v>175</v>
      </c>
      <c r="B336" s="65">
        <v>223</v>
      </c>
      <c r="C336" s="53" t="s">
        <v>1353</v>
      </c>
      <c r="D336" s="68" t="s">
        <v>1743</v>
      </c>
      <c r="E336" s="54" t="s">
        <v>1708</v>
      </c>
      <c r="F336" s="31">
        <v>1910</v>
      </c>
      <c r="G336" s="32">
        <v>761650.7</v>
      </c>
      <c r="H336" s="69" t="s">
        <v>1733</v>
      </c>
      <c r="I336" s="32" t="s">
        <v>1744</v>
      </c>
      <c r="J336" s="32" t="s">
        <v>245</v>
      </c>
      <c r="K336" s="31"/>
      <c r="L336" s="210"/>
      <c r="M336" s="210"/>
      <c r="N336" s="210"/>
      <c r="O336" s="210"/>
      <c r="P336" s="210"/>
      <c r="Q336" s="178"/>
    </row>
    <row r="337" spans="1:17" s="181" customFormat="1" ht="122.25" customHeight="1" x14ac:dyDescent="0.2">
      <c r="A337" s="65">
        <v>176</v>
      </c>
      <c r="B337" s="65">
        <v>224</v>
      </c>
      <c r="C337" s="53" t="s">
        <v>1353</v>
      </c>
      <c r="D337" s="68" t="s">
        <v>1745</v>
      </c>
      <c r="E337" s="54" t="s">
        <v>1709</v>
      </c>
      <c r="F337" s="31">
        <v>1378</v>
      </c>
      <c r="G337" s="32">
        <v>549505.06000000006</v>
      </c>
      <c r="H337" s="69" t="s">
        <v>1733</v>
      </c>
      <c r="I337" s="32" t="s">
        <v>1746</v>
      </c>
      <c r="J337" s="32" t="s">
        <v>245</v>
      </c>
      <c r="K337" s="31"/>
      <c r="L337" s="210"/>
      <c r="M337" s="210"/>
      <c r="N337" s="210"/>
      <c r="O337" s="210"/>
      <c r="P337" s="210"/>
      <c r="Q337" s="178"/>
    </row>
    <row r="338" spans="1:17" s="181" customFormat="1" ht="122.25" customHeight="1" x14ac:dyDescent="0.2">
      <c r="A338" s="65">
        <v>177</v>
      </c>
      <c r="B338" s="65">
        <v>225</v>
      </c>
      <c r="C338" s="53" t="s">
        <v>1353</v>
      </c>
      <c r="D338" s="68" t="s">
        <v>1747</v>
      </c>
      <c r="E338" s="54" t="s">
        <v>1710</v>
      </c>
      <c r="F338" s="31">
        <v>4177</v>
      </c>
      <c r="G338" s="32">
        <v>1665662.29</v>
      </c>
      <c r="H338" s="69" t="s">
        <v>1730</v>
      </c>
      <c r="I338" s="32" t="s">
        <v>1748</v>
      </c>
      <c r="J338" s="32" t="s">
        <v>245</v>
      </c>
      <c r="K338" s="31"/>
      <c r="L338" s="210"/>
      <c r="M338" s="210"/>
      <c r="N338" s="210"/>
      <c r="O338" s="210"/>
      <c r="P338" s="210"/>
      <c r="Q338" s="178"/>
    </row>
    <row r="339" spans="1:17" s="181" customFormat="1" ht="122.25" customHeight="1" x14ac:dyDescent="0.2">
      <c r="A339" s="65">
        <v>178</v>
      </c>
      <c r="B339" s="65">
        <v>226</v>
      </c>
      <c r="C339" s="53" t="s">
        <v>1353</v>
      </c>
      <c r="D339" s="68" t="s">
        <v>1749</v>
      </c>
      <c r="E339" s="54" t="s">
        <v>1711</v>
      </c>
      <c r="F339" s="31">
        <v>1957</v>
      </c>
      <c r="G339" s="32">
        <v>780392.89</v>
      </c>
      <c r="H339" s="69" t="s">
        <v>1730</v>
      </c>
      <c r="I339" s="32" t="s">
        <v>1750</v>
      </c>
      <c r="J339" s="32" t="s">
        <v>245</v>
      </c>
      <c r="K339" s="31"/>
      <c r="L339" s="210"/>
      <c r="M339" s="210"/>
      <c r="N339" s="210"/>
      <c r="O339" s="210"/>
      <c r="P339" s="210"/>
      <c r="Q339" s="178"/>
    </row>
    <row r="340" spans="1:17" s="181" customFormat="1" ht="122.25" customHeight="1" x14ac:dyDescent="0.2">
      <c r="A340" s="65">
        <v>179</v>
      </c>
      <c r="B340" s="65">
        <v>227</v>
      </c>
      <c r="C340" s="53" t="s">
        <v>1353</v>
      </c>
      <c r="D340" s="68" t="s">
        <v>1751</v>
      </c>
      <c r="E340" s="54" t="s">
        <v>1712</v>
      </c>
      <c r="F340" s="31">
        <v>12228</v>
      </c>
      <c r="G340" s="32">
        <v>4876159.5599999996</v>
      </c>
      <c r="H340" s="69" t="s">
        <v>1730</v>
      </c>
      <c r="I340" s="32" t="s">
        <v>1752</v>
      </c>
      <c r="J340" s="32" t="s">
        <v>245</v>
      </c>
      <c r="K340" s="31"/>
      <c r="L340" s="210"/>
      <c r="M340" s="210"/>
      <c r="N340" s="210"/>
      <c r="O340" s="210"/>
      <c r="P340" s="210"/>
      <c r="Q340" s="178"/>
    </row>
    <row r="341" spans="1:17" s="181" customFormat="1" ht="122.25" customHeight="1" x14ac:dyDescent="0.2">
      <c r="A341" s="65">
        <v>180</v>
      </c>
      <c r="B341" s="65">
        <v>228</v>
      </c>
      <c r="C341" s="53" t="s">
        <v>1353</v>
      </c>
      <c r="D341" s="68" t="s">
        <v>1753</v>
      </c>
      <c r="E341" s="54" t="s">
        <v>1713</v>
      </c>
      <c r="F341" s="31">
        <v>379</v>
      </c>
      <c r="G341" s="32">
        <v>151133.82999999999</v>
      </c>
      <c r="H341" s="69" t="s">
        <v>1730</v>
      </c>
      <c r="I341" s="32" t="s">
        <v>1754</v>
      </c>
      <c r="J341" s="32" t="s">
        <v>245</v>
      </c>
      <c r="K341" s="31"/>
      <c r="L341" s="210"/>
      <c r="M341" s="210"/>
      <c r="N341" s="210"/>
      <c r="O341" s="210"/>
      <c r="P341" s="210"/>
      <c r="Q341" s="178"/>
    </row>
    <row r="342" spans="1:17" s="181" customFormat="1" ht="122.25" customHeight="1" x14ac:dyDescent="0.2">
      <c r="A342" s="65">
        <v>181</v>
      </c>
      <c r="B342" s="65">
        <v>229</v>
      </c>
      <c r="C342" s="53" t="s">
        <v>1353</v>
      </c>
      <c r="D342" s="68" t="s">
        <v>1755</v>
      </c>
      <c r="E342" s="54" t="s">
        <v>1714</v>
      </c>
      <c r="F342" s="31">
        <v>1789</v>
      </c>
      <c r="G342" s="32">
        <v>713399.53</v>
      </c>
      <c r="H342" s="69" t="s">
        <v>1730</v>
      </c>
      <c r="I342" s="32" t="s">
        <v>1756</v>
      </c>
      <c r="J342" s="32" t="s">
        <v>245</v>
      </c>
      <c r="K342" s="31"/>
      <c r="L342" s="210"/>
      <c r="M342" s="210"/>
      <c r="N342" s="210"/>
      <c r="O342" s="210"/>
      <c r="P342" s="210"/>
      <c r="Q342" s="178"/>
    </row>
    <row r="343" spans="1:17" s="181" customFormat="1" ht="122.25" customHeight="1" x14ac:dyDescent="0.2">
      <c r="A343" s="65">
        <v>182</v>
      </c>
      <c r="B343" s="65">
        <v>230</v>
      </c>
      <c r="C343" s="53" t="s">
        <v>1353</v>
      </c>
      <c r="D343" s="68" t="s">
        <v>1757</v>
      </c>
      <c r="E343" s="54" t="s">
        <v>1715</v>
      </c>
      <c r="F343" s="31">
        <v>6379</v>
      </c>
      <c r="G343" s="32">
        <v>2543753.83</v>
      </c>
      <c r="H343" s="69" t="s">
        <v>1730</v>
      </c>
      <c r="I343" s="32" t="s">
        <v>1758</v>
      </c>
      <c r="J343" s="32" t="s">
        <v>245</v>
      </c>
      <c r="K343" s="31"/>
      <c r="L343" s="210"/>
      <c r="M343" s="210"/>
      <c r="N343" s="210"/>
      <c r="O343" s="210"/>
      <c r="P343" s="210"/>
      <c r="Q343" s="178"/>
    </row>
    <row r="344" spans="1:17" s="181" customFormat="1" ht="122.25" customHeight="1" x14ac:dyDescent="0.2">
      <c r="A344" s="65">
        <v>183</v>
      </c>
      <c r="B344" s="65">
        <v>231</v>
      </c>
      <c r="C344" s="53" t="s">
        <v>1353</v>
      </c>
      <c r="D344" s="68" t="s">
        <v>1759</v>
      </c>
      <c r="E344" s="54" t="s">
        <v>1716</v>
      </c>
      <c r="F344" s="31">
        <v>8314</v>
      </c>
      <c r="G344" s="32">
        <v>3315373</v>
      </c>
      <c r="H344" s="69" t="s">
        <v>1730</v>
      </c>
      <c r="I344" s="32" t="s">
        <v>1760</v>
      </c>
      <c r="J344" s="32" t="s">
        <v>245</v>
      </c>
      <c r="K344" s="31"/>
      <c r="L344" s="210"/>
      <c r="M344" s="210"/>
      <c r="N344" s="210"/>
      <c r="O344" s="210"/>
      <c r="P344" s="210"/>
      <c r="Q344" s="178"/>
    </row>
    <row r="345" spans="1:17" s="181" customFormat="1" ht="15.75" customHeight="1" x14ac:dyDescent="0.2">
      <c r="A345" s="276" t="s">
        <v>167</v>
      </c>
      <c r="B345" s="276"/>
      <c r="C345" s="276"/>
      <c r="D345" s="276"/>
      <c r="E345" s="223"/>
      <c r="F345" s="224">
        <f>SUM(F162:F344)</f>
        <v>3871958</v>
      </c>
      <c r="G345" s="254">
        <f>SUM(G162:G344)</f>
        <v>502204522.22000003</v>
      </c>
      <c r="H345" s="225"/>
      <c r="I345" s="226"/>
      <c r="J345" s="226"/>
      <c r="K345" s="226"/>
      <c r="L345" s="210"/>
      <c r="M345" s="210"/>
      <c r="N345" s="210"/>
      <c r="O345" s="210"/>
      <c r="P345" s="210"/>
      <c r="Q345" s="178"/>
    </row>
    <row r="346" spans="1:17" s="181" customFormat="1" ht="15.75" customHeight="1" x14ac:dyDescent="0.2">
      <c r="A346" s="178"/>
      <c r="B346" s="178"/>
      <c r="C346" s="179"/>
      <c r="D346" s="178"/>
      <c r="E346" s="178"/>
      <c r="F346" s="178"/>
      <c r="G346" s="178"/>
      <c r="H346" s="178"/>
      <c r="I346" s="180"/>
      <c r="J346" s="180"/>
      <c r="K346" s="180"/>
      <c r="L346" s="210"/>
      <c r="M346" s="210"/>
      <c r="N346" s="210"/>
      <c r="O346" s="210"/>
      <c r="P346" s="210"/>
      <c r="Q346" s="178"/>
    </row>
    <row r="347" spans="1:17" s="181" customFormat="1" ht="15.75" customHeight="1" x14ac:dyDescent="0.2">
      <c r="A347" s="178"/>
      <c r="B347" s="178"/>
      <c r="C347" s="179"/>
      <c r="D347" s="178"/>
      <c r="E347" s="178"/>
      <c r="F347" s="178"/>
      <c r="G347" s="178"/>
      <c r="H347" s="178"/>
      <c r="I347" s="180"/>
      <c r="J347" s="180"/>
      <c r="K347" s="180"/>
      <c r="L347" s="210"/>
      <c r="M347" s="210"/>
      <c r="N347" s="210"/>
      <c r="O347" s="210"/>
      <c r="P347" s="210"/>
      <c r="Q347" s="178"/>
    </row>
    <row r="348" spans="1:17" s="181" customFormat="1" ht="15.75" customHeight="1" x14ac:dyDescent="0.25">
      <c r="A348" s="178"/>
      <c r="B348" s="239"/>
      <c r="C348" s="215"/>
      <c r="D348" s="239"/>
      <c r="E348" s="239"/>
      <c r="F348" s="239"/>
      <c r="G348" s="239"/>
      <c r="H348" s="211"/>
      <c r="I348" s="216"/>
      <c r="J348" s="239"/>
      <c r="K348" s="239"/>
      <c r="L348" s="239"/>
      <c r="M348" s="239"/>
      <c r="N348" s="217"/>
      <c r="O348" s="236"/>
      <c r="P348" s="210"/>
      <c r="Q348" s="178"/>
    </row>
    <row r="349" spans="1:17" s="181" customFormat="1" ht="15.75" customHeight="1" x14ac:dyDescent="0.25">
      <c r="A349" s="178"/>
      <c r="B349" s="275"/>
      <c r="C349" s="275"/>
      <c r="D349" s="275"/>
      <c r="E349" s="275"/>
      <c r="F349" s="275"/>
      <c r="G349" s="275"/>
      <c r="H349" s="211"/>
      <c r="I349" s="212"/>
      <c r="J349" s="212"/>
      <c r="K349" s="270"/>
      <c r="L349" s="270"/>
      <c r="M349" s="270"/>
      <c r="N349" s="270"/>
      <c r="O349" s="213"/>
      <c r="P349" s="210"/>
      <c r="Q349" s="178"/>
    </row>
    <row r="350" spans="1:17" s="181" customFormat="1" ht="15.75" customHeight="1" x14ac:dyDescent="0.25">
      <c r="A350" s="178"/>
      <c r="B350" s="239"/>
      <c r="C350" s="218"/>
      <c r="E350" s="217"/>
      <c r="F350" s="239"/>
      <c r="G350" s="239"/>
      <c r="H350" s="239"/>
      <c r="J350" s="239"/>
      <c r="K350" s="239"/>
      <c r="L350" s="239"/>
      <c r="M350" s="239"/>
      <c r="N350" s="217"/>
      <c r="O350" s="219"/>
      <c r="P350" s="210"/>
      <c r="Q350" s="178"/>
    </row>
    <row r="351" spans="1:17" s="181" customFormat="1" ht="15.75" customHeight="1" x14ac:dyDescent="0.25">
      <c r="A351" s="178"/>
      <c r="B351" s="211"/>
      <c r="C351" s="214"/>
      <c r="D351" s="211"/>
      <c r="E351" s="277"/>
      <c r="F351" s="277"/>
      <c r="G351" s="277"/>
      <c r="H351" s="277"/>
      <c r="I351" s="277"/>
      <c r="J351" s="277"/>
      <c r="K351" s="277"/>
      <c r="L351" s="277"/>
      <c r="M351" s="239"/>
      <c r="N351" s="271"/>
      <c r="O351" s="271"/>
      <c r="P351" s="210"/>
      <c r="Q351" s="178"/>
    </row>
    <row r="352" spans="1:17" s="181" customFormat="1" ht="15.75" customHeight="1" x14ac:dyDescent="0.2">
      <c r="A352" s="178"/>
      <c r="B352" s="178"/>
      <c r="C352" s="179"/>
      <c r="D352" s="178"/>
      <c r="E352" s="178"/>
      <c r="F352" s="178"/>
      <c r="G352" s="178"/>
      <c r="H352" s="178"/>
      <c r="I352" s="180"/>
      <c r="J352" s="180"/>
      <c r="K352" s="180"/>
      <c r="L352" s="210"/>
      <c r="M352" s="210"/>
      <c r="N352" s="210"/>
      <c r="O352" s="210"/>
      <c r="P352" s="210"/>
      <c r="Q352" s="178"/>
    </row>
    <row r="353" spans="1:17" s="181" customFormat="1" ht="15.75" customHeight="1" x14ac:dyDescent="0.2">
      <c r="A353" s="178"/>
      <c r="B353" s="178"/>
      <c r="C353" s="179"/>
      <c r="D353" s="178"/>
      <c r="E353" s="178"/>
      <c r="F353" s="178"/>
      <c r="G353" s="178"/>
      <c r="H353" s="178"/>
      <c r="I353" s="180"/>
      <c r="J353" s="180"/>
      <c r="K353" s="180"/>
      <c r="L353" s="210"/>
      <c r="M353" s="210"/>
      <c r="N353" s="210"/>
      <c r="O353" s="210"/>
      <c r="P353" s="210"/>
      <c r="Q353" s="178"/>
    </row>
    <row r="354" spans="1:17" s="181" customFormat="1" ht="15.75" customHeight="1" x14ac:dyDescent="0.25">
      <c r="A354" s="178"/>
      <c r="B354" s="178"/>
      <c r="C354" s="179"/>
      <c r="D354" s="239"/>
      <c r="E354" s="178"/>
      <c r="F354" s="178"/>
      <c r="G354" s="178"/>
      <c r="H354" s="178"/>
      <c r="I354" s="216"/>
      <c r="J354" s="180"/>
      <c r="K354" s="180"/>
      <c r="L354" s="210"/>
      <c r="M354" s="210"/>
      <c r="N354" s="210"/>
      <c r="O354" s="210"/>
      <c r="P354" s="210"/>
      <c r="Q354" s="178"/>
    </row>
    <row r="355" spans="1:17" s="181" customFormat="1" ht="15.75" customHeight="1" x14ac:dyDescent="0.2">
      <c r="A355" s="178"/>
      <c r="B355" s="178"/>
      <c r="C355" s="179"/>
      <c r="D355" s="178"/>
      <c r="E355" s="178"/>
      <c r="F355" s="178"/>
      <c r="G355" s="178"/>
      <c r="H355" s="178"/>
      <c r="I355" s="180"/>
      <c r="J355" s="180"/>
      <c r="K355" s="180"/>
      <c r="L355" s="210"/>
      <c r="M355" s="210"/>
      <c r="N355" s="210"/>
      <c r="O355" s="210"/>
      <c r="P355" s="210"/>
      <c r="Q355" s="178"/>
    </row>
    <row r="356" spans="1:17" s="181" customFormat="1" ht="15.75" customHeight="1" x14ac:dyDescent="0.2">
      <c r="A356" s="178"/>
      <c r="B356" s="178"/>
      <c r="C356" s="179"/>
      <c r="D356" s="178"/>
      <c r="E356" s="178"/>
      <c r="F356" s="178"/>
      <c r="G356" s="178"/>
      <c r="H356" s="178"/>
      <c r="I356" s="180"/>
      <c r="J356" s="180"/>
      <c r="K356" s="180"/>
      <c r="L356" s="210"/>
      <c r="M356" s="210"/>
      <c r="N356" s="210"/>
      <c r="O356" s="210"/>
      <c r="P356" s="210"/>
      <c r="Q356" s="178"/>
    </row>
    <row r="357" spans="1:17" s="181" customFormat="1" ht="15.75" customHeight="1" x14ac:dyDescent="0.2">
      <c r="A357" s="178"/>
      <c r="B357" s="178"/>
      <c r="C357" s="179"/>
      <c r="D357" s="178"/>
      <c r="E357" s="178"/>
      <c r="F357" s="178"/>
      <c r="G357" s="178"/>
      <c r="H357" s="178"/>
      <c r="I357" s="180"/>
      <c r="J357" s="180"/>
      <c r="K357" s="180"/>
      <c r="L357" s="210"/>
      <c r="M357" s="210"/>
      <c r="N357" s="210"/>
      <c r="O357" s="210"/>
      <c r="P357" s="210"/>
      <c r="Q357" s="178"/>
    </row>
    <row r="358" spans="1:17" s="181" customFormat="1" ht="15.75" customHeight="1" x14ac:dyDescent="0.2">
      <c r="A358" s="178"/>
      <c r="B358" s="178"/>
      <c r="C358" s="179"/>
      <c r="D358" s="178"/>
      <c r="E358" s="178"/>
      <c r="F358" s="178"/>
      <c r="G358" s="178"/>
      <c r="H358" s="178"/>
      <c r="I358" s="180"/>
      <c r="J358" s="180"/>
      <c r="K358" s="180"/>
      <c r="L358" s="210"/>
      <c r="M358" s="210"/>
      <c r="N358" s="210"/>
      <c r="O358" s="210"/>
      <c r="P358" s="210"/>
      <c r="Q358" s="178"/>
    </row>
    <row r="359" spans="1:17" s="181" customFormat="1" ht="15.75" customHeight="1" x14ac:dyDescent="0.2">
      <c r="A359" s="178"/>
      <c r="B359" s="178"/>
      <c r="C359" s="179"/>
      <c r="D359" s="178"/>
      <c r="E359" s="178"/>
      <c r="F359" s="178"/>
      <c r="G359" s="178"/>
      <c r="H359" s="178"/>
      <c r="I359" s="180"/>
      <c r="J359" s="180"/>
      <c r="K359" s="180"/>
      <c r="L359" s="210"/>
      <c r="M359" s="210"/>
      <c r="N359" s="210"/>
      <c r="O359" s="210"/>
      <c r="P359" s="210"/>
      <c r="Q359" s="178"/>
    </row>
    <row r="360" spans="1:17" s="181" customFormat="1" ht="15.75" customHeight="1" x14ac:dyDescent="0.2">
      <c r="A360" s="178"/>
      <c r="B360" s="178"/>
      <c r="C360" s="179"/>
      <c r="D360" s="178"/>
      <c r="E360" s="178"/>
      <c r="F360" s="178"/>
      <c r="G360" s="178"/>
      <c r="H360" s="178"/>
      <c r="I360" s="180"/>
      <c r="J360" s="180"/>
      <c r="K360" s="180"/>
      <c r="L360" s="210"/>
      <c r="M360" s="210"/>
      <c r="N360" s="210"/>
      <c r="O360" s="210"/>
      <c r="P360" s="210"/>
      <c r="Q360" s="178"/>
    </row>
    <row r="361" spans="1:17" s="181" customFormat="1" ht="15.75" customHeight="1" x14ac:dyDescent="0.2">
      <c r="A361" s="178"/>
      <c r="B361" s="178"/>
      <c r="C361" s="179"/>
      <c r="D361" s="178"/>
      <c r="E361" s="178"/>
      <c r="F361" s="178"/>
      <c r="G361" s="178"/>
      <c r="H361" s="178"/>
      <c r="I361" s="180"/>
      <c r="J361" s="180"/>
      <c r="K361" s="180"/>
      <c r="L361" s="210"/>
      <c r="M361" s="210"/>
      <c r="N361" s="210"/>
      <c r="O361" s="210"/>
      <c r="P361" s="210"/>
      <c r="Q361" s="178"/>
    </row>
    <row r="362" spans="1:17" s="181" customFormat="1" ht="15.75" customHeight="1" x14ac:dyDescent="0.2">
      <c r="A362" s="178"/>
      <c r="B362" s="178"/>
      <c r="C362" s="179"/>
      <c r="D362" s="178"/>
      <c r="E362" s="178"/>
      <c r="F362" s="178"/>
      <c r="G362" s="178"/>
      <c r="H362" s="178"/>
      <c r="I362" s="180"/>
      <c r="J362" s="180"/>
      <c r="K362" s="180"/>
      <c r="L362" s="210"/>
      <c r="M362" s="210"/>
      <c r="N362" s="210"/>
      <c r="O362" s="210"/>
      <c r="P362" s="210"/>
      <c r="Q362" s="178"/>
    </row>
    <row r="363" spans="1:17" s="181" customFormat="1" ht="15.75" customHeight="1" x14ac:dyDescent="0.2">
      <c r="A363" s="178"/>
      <c r="B363" s="178"/>
      <c r="C363" s="179"/>
      <c r="D363" s="178"/>
      <c r="E363" s="178"/>
      <c r="F363" s="178"/>
      <c r="G363" s="178"/>
      <c r="H363" s="178"/>
      <c r="I363" s="180"/>
      <c r="J363" s="180"/>
      <c r="K363" s="180"/>
      <c r="L363" s="210"/>
      <c r="M363" s="210"/>
      <c r="N363" s="210"/>
      <c r="O363" s="210"/>
      <c r="P363" s="210"/>
      <c r="Q363" s="178"/>
    </row>
    <row r="364" spans="1:17" s="181" customFormat="1" ht="15.75" customHeight="1" x14ac:dyDescent="0.2">
      <c r="A364" s="178"/>
      <c r="B364" s="178"/>
      <c r="C364" s="179"/>
      <c r="D364" s="178"/>
      <c r="E364" s="178"/>
      <c r="F364" s="178"/>
      <c r="G364" s="178"/>
      <c r="H364" s="178"/>
      <c r="I364" s="180"/>
      <c r="J364" s="180"/>
      <c r="K364" s="180"/>
      <c r="L364" s="210"/>
      <c r="M364" s="210"/>
      <c r="N364" s="210"/>
      <c r="O364" s="210"/>
      <c r="P364" s="210"/>
      <c r="Q364" s="178"/>
    </row>
    <row r="365" spans="1:17" s="181" customFormat="1" ht="15.75" customHeight="1" x14ac:dyDescent="0.2">
      <c r="A365" s="178"/>
      <c r="B365" s="178"/>
      <c r="C365" s="179"/>
      <c r="D365" s="178"/>
      <c r="E365" s="178"/>
      <c r="F365" s="178"/>
      <c r="G365" s="178"/>
      <c r="H365" s="178"/>
      <c r="I365" s="180"/>
      <c r="J365" s="180"/>
      <c r="K365" s="180"/>
      <c r="L365" s="210"/>
      <c r="M365" s="210"/>
      <c r="N365" s="210"/>
      <c r="O365" s="210"/>
      <c r="P365" s="210"/>
      <c r="Q365" s="178"/>
    </row>
    <row r="366" spans="1:17" s="181" customFormat="1" ht="15.75" customHeight="1" x14ac:dyDescent="0.2">
      <c r="A366" s="178"/>
      <c r="B366" s="178"/>
      <c r="C366" s="179"/>
      <c r="D366" s="178"/>
      <c r="E366" s="178"/>
      <c r="F366" s="178"/>
      <c r="G366" s="178"/>
      <c r="H366" s="178"/>
      <c r="I366" s="180"/>
      <c r="J366" s="180"/>
      <c r="K366" s="180"/>
      <c r="L366" s="210"/>
      <c r="M366" s="210"/>
      <c r="N366" s="210"/>
      <c r="O366" s="210"/>
      <c r="P366" s="210"/>
      <c r="Q366" s="178"/>
    </row>
    <row r="367" spans="1:17" s="181" customFormat="1" ht="15.75" customHeight="1" x14ac:dyDescent="0.2">
      <c r="A367" s="178"/>
      <c r="B367" s="178"/>
      <c r="C367" s="179"/>
      <c r="D367" s="178"/>
      <c r="E367" s="178"/>
      <c r="F367" s="178"/>
      <c r="G367" s="178"/>
      <c r="H367" s="178"/>
      <c r="I367" s="180"/>
      <c r="J367" s="180"/>
      <c r="K367" s="180"/>
      <c r="L367" s="210"/>
      <c r="M367" s="210"/>
      <c r="N367" s="210"/>
      <c r="O367" s="210"/>
      <c r="P367" s="210"/>
      <c r="Q367" s="178"/>
    </row>
    <row r="368" spans="1:17" s="181" customFormat="1" ht="15.75" customHeight="1" x14ac:dyDescent="0.2">
      <c r="A368" s="178"/>
      <c r="B368" s="178"/>
      <c r="C368" s="179"/>
      <c r="D368" s="178"/>
      <c r="E368" s="178"/>
      <c r="F368" s="178"/>
      <c r="G368" s="178"/>
      <c r="H368" s="178"/>
      <c r="I368" s="180"/>
      <c r="J368" s="180"/>
      <c r="K368" s="180"/>
      <c r="L368" s="210"/>
      <c r="M368" s="210"/>
      <c r="N368" s="210"/>
      <c r="O368" s="210"/>
      <c r="P368" s="210"/>
      <c r="Q368" s="178"/>
    </row>
    <row r="369" spans="1:17" s="181" customFormat="1" ht="15.75" customHeight="1" x14ac:dyDescent="0.2">
      <c r="A369" s="178"/>
      <c r="B369" s="178"/>
      <c r="C369" s="179"/>
      <c r="D369" s="178"/>
      <c r="E369" s="178"/>
      <c r="F369" s="178"/>
      <c r="G369" s="178"/>
      <c r="H369" s="178"/>
      <c r="I369" s="180"/>
      <c r="J369" s="180"/>
      <c r="K369" s="180"/>
      <c r="L369" s="210"/>
      <c r="M369" s="210"/>
      <c r="N369" s="210"/>
      <c r="O369" s="210"/>
      <c r="P369" s="210"/>
      <c r="Q369" s="178"/>
    </row>
    <row r="370" spans="1:17" s="181" customFormat="1" ht="15.75" customHeight="1" x14ac:dyDescent="0.2">
      <c r="A370" s="178"/>
      <c r="B370" s="178"/>
      <c r="C370" s="179"/>
      <c r="D370" s="178"/>
      <c r="E370" s="178"/>
      <c r="F370" s="178"/>
      <c r="G370" s="178"/>
      <c r="H370" s="178"/>
      <c r="I370" s="180"/>
      <c r="J370" s="180"/>
      <c r="K370" s="180"/>
      <c r="L370" s="210"/>
      <c r="M370" s="210"/>
      <c r="N370" s="210"/>
      <c r="O370" s="210"/>
      <c r="P370" s="210"/>
      <c r="Q370" s="178"/>
    </row>
    <row r="371" spans="1:17" s="181" customFormat="1" ht="15.75" customHeight="1" x14ac:dyDescent="0.2">
      <c r="A371" s="178"/>
      <c r="B371" s="178"/>
      <c r="C371" s="179"/>
      <c r="D371" s="178"/>
      <c r="E371" s="178"/>
      <c r="F371" s="178"/>
      <c r="G371" s="178"/>
      <c r="H371" s="178"/>
      <c r="I371" s="180"/>
      <c r="J371" s="180"/>
      <c r="K371" s="180"/>
      <c r="L371" s="210"/>
      <c r="M371" s="210"/>
      <c r="N371" s="210"/>
      <c r="O371" s="210"/>
      <c r="P371" s="210"/>
      <c r="Q371" s="178"/>
    </row>
    <row r="372" spans="1:17" s="181" customFormat="1" ht="15.75" customHeight="1" x14ac:dyDescent="0.2">
      <c r="A372" s="178"/>
      <c r="B372" s="178"/>
      <c r="C372" s="179"/>
      <c r="D372" s="178"/>
      <c r="E372" s="178"/>
      <c r="F372" s="178"/>
      <c r="G372" s="178"/>
      <c r="H372" s="178"/>
      <c r="I372" s="180"/>
      <c r="J372" s="180"/>
      <c r="K372" s="180"/>
      <c r="L372" s="210"/>
      <c r="M372" s="210"/>
      <c r="N372" s="210"/>
      <c r="O372" s="210"/>
      <c r="P372" s="210"/>
      <c r="Q372" s="178"/>
    </row>
    <row r="373" spans="1:17" s="181" customFormat="1" ht="15.75" customHeight="1" x14ac:dyDescent="0.2">
      <c r="A373" s="178"/>
      <c r="B373" s="178"/>
      <c r="C373" s="179"/>
      <c r="D373" s="178"/>
      <c r="E373" s="178"/>
      <c r="F373" s="178"/>
      <c r="G373" s="178"/>
      <c r="H373" s="178"/>
      <c r="I373" s="180"/>
      <c r="J373" s="180"/>
      <c r="K373" s="180"/>
      <c r="L373" s="210"/>
      <c r="M373" s="210"/>
      <c r="N373" s="210"/>
      <c r="O373" s="210"/>
      <c r="P373" s="210"/>
      <c r="Q373" s="178"/>
    </row>
    <row r="374" spans="1:17" s="181" customFormat="1" ht="15.75" customHeight="1" x14ac:dyDescent="0.2">
      <c r="A374" s="178"/>
      <c r="B374" s="178"/>
      <c r="C374" s="179"/>
      <c r="D374" s="178"/>
      <c r="E374" s="178"/>
      <c r="F374" s="178"/>
      <c r="G374" s="178"/>
      <c r="H374" s="178"/>
      <c r="I374" s="180"/>
      <c r="J374" s="180"/>
      <c r="K374" s="180"/>
      <c r="L374" s="210"/>
      <c r="M374" s="210"/>
      <c r="N374" s="210"/>
      <c r="O374" s="210"/>
      <c r="P374" s="210"/>
      <c r="Q374" s="178"/>
    </row>
    <row r="375" spans="1:17" s="181" customFormat="1" ht="15.75" customHeight="1" x14ac:dyDescent="0.2">
      <c r="A375" s="178"/>
      <c r="B375" s="178"/>
      <c r="C375" s="179"/>
      <c r="D375" s="178"/>
      <c r="E375" s="178"/>
      <c r="F375" s="178"/>
      <c r="G375" s="178"/>
      <c r="H375" s="178"/>
      <c r="I375" s="180"/>
      <c r="J375" s="180"/>
      <c r="K375" s="180"/>
      <c r="L375" s="210"/>
      <c r="M375" s="210"/>
      <c r="N375" s="210"/>
      <c r="O375" s="210"/>
      <c r="P375" s="210"/>
      <c r="Q375" s="178"/>
    </row>
    <row r="376" spans="1:17" s="181" customFormat="1" ht="15.75" customHeight="1" x14ac:dyDescent="0.2">
      <c r="A376" s="178"/>
      <c r="B376" s="178"/>
      <c r="C376" s="179"/>
      <c r="D376" s="178"/>
      <c r="E376" s="178"/>
      <c r="F376" s="178"/>
      <c r="G376" s="178"/>
      <c r="H376" s="178"/>
      <c r="I376" s="180"/>
      <c r="J376" s="180"/>
      <c r="K376" s="180"/>
      <c r="L376" s="210"/>
      <c r="M376" s="210"/>
      <c r="N376" s="210"/>
      <c r="O376" s="210"/>
      <c r="P376" s="210"/>
      <c r="Q376" s="178"/>
    </row>
    <row r="377" spans="1:17" s="181" customFormat="1" ht="15.75" customHeight="1" x14ac:dyDescent="0.2">
      <c r="A377" s="178"/>
      <c r="B377" s="178"/>
      <c r="C377" s="179"/>
      <c r="D377" s="178"/>
      <c r="E377" s="178"/>
      <c r="F377" s="178"/>
      <c r="G377" s="178"/>
      <c r="H377" s="178"/>
      <c r="I377" s="180"/>
      <c r="J377" s="180"/>
      <c r="K377" s="180"/>
      <c r="L377" s="210"/>
      <c r="M377" s="210"/>
      <c r="N377" s="210"/>
      <c r="O377" s="210"/>
      <c r="P377" s="210"/>
      <c r="Q377" s="178"/>
    </row>
    <row r="378" spans="1:17" s="181" customFormat="1" ht="15.75" customHeight="1" x14ac:dyDescent="0.2">
      <c r="A378" s="178"/>
      <c r="B378" s="178"/>
      <c r="C378" s="179"/>
      <c r="D378" s="178"/>
      <c r="E378" s="178"/>
      <c r="F378" s="178"/>
      <c r="G378" s="178"/>
      <c r="H378" s="178"/>
      <c r="I378" s="180"/>
      <c r="J378" s="180"/>
      <c r="K378" s="180"/>
      <c r="L378" s="210"/>
      <c r="M378" s="210"/>
      <c r="N378" s="210"/>
      <c r="O378" s="210"/>
      <c r="P378" s="210"/>
      <c r="Q378" s="178"/>
    </row>
    <row r="379" spans="1:17" s="181" customFormat="1" ht="15.75" customHeight="1" x14ac:dyDescent="0.2">
      <c r="A379" s="178"/>
      <c r="B379" s="178"/>
      <c r="C379" s="179"/>
      <c r="D379" s="178"/>
      <c r="E379" s="178"/>
      <c r="F379" s="178"/>
      <c r="G379" s="178"/>
      <c r="H379" s="178"/>
      <c r="I379" s="180"/>
      <c r="J379" s="180"/>
      <c r="K379" s="180"/>
      <c r="L379" s="210"/>
      <c r="M379" s="210"/>
      <c r="N379" s="210"/>
      <c r="O379" s="210"/>
      <c r="P379" s="210"/>
      <c r="Q379" s="178"/>
    </row>
    <row r="380" spans="1:17" s="181" customFormat="1" ht="15.75" customHeight="1" x14ac:dyDescent="0.2">
      <c r="A380" s="178"/>
      <c r="B380" s="178"/>
      <c r="C380" s="179"/>
      <c r="D380" s="178"/>
      <c r="E380" s="178"/>
      <c r="F380" s="178"/>
      <c r="G380" s="178"/>
      <c r="H380" s="178"/>
      <c r="I380" s="180"/>
      <c r="J380" s="180"/>
      <c r="K380" s="180"/>
      <c r="L380" s="210"/>
      <c r="M380" s="210"/>
      <c r="N380" s="210"/>
      <c r="O380" s="210"/>
      <c r="P380" s="210"/>
      <c r="Q380" s="178"/>
    </row>
    <row r="381" spans="1:17" s="181" customFormat="1" ht="15.75" customHeight="1" x14ac:dyDescent="0.2">
      <c r="A381" s="178"/>
      <c r="B381" s="178"/>
      <c r="C381" s="179"/>
      <c r="D381" s="178"/>
      <c r="E381" s="178"/>
      <c r="F381" s="178"/>
      <c r="G381" s="178"/>
      <c r="H381" s="178"/>
      <c r="I381" s="180"/>
      <c r="J381" s="180"/>
      <c r="K381" s="180"/>
      <c r="L381" s="210"/>
      <c r="M381" s="210"/>
      <c r="N381" s="210"/>
      <c r="O381" s="210"/>
      <c r="P381" s="210"/>
      <c r="Q381" s="178"/>
    </row>
    <row r="382" spans="1:17" s="181" customFormat="1" ht="15.75" customHeight="1" x14ac:dyDescent="0.2">
      <c r="A382" s="178"/>
      <c r="B382" s="178"/>
      <c r="C382" s="179"/>
      <c r="D382" s="178"/>
      <c r="E382" s="178"/>
      <c r="F382" s="178"/>
      <c r="G382" s="178"/>
      <c r="H382" s="178"/>
      <c r="I382" s="180"/>
      <c r="J382" s="180"/>
      <c r="K382" s="180"/>
      <c r="L382" s="210"/>
      <c r="M382" s="210"/>
      <c r="N382" s="210"/>
      <c r="O382" s="210"/>
      <c r="P382" s="210"/>
      <c r="Q382" s="178"/>
    </row>
    <row r="383" spans="1:17" s="181" customFormat="1" ht="15.75" customHeight="1" x14ac:dyDescent="0.2">
      <c r="A383" s="178"/>
      <c r="B383" s="178"/>
      <c r="C383" s="179"/>
      <c r="D383" s="178"/>
      <c r="E383" s="178"/>
      <c r="F383" s="178"/>
      <c r="G383" s="178"/>
      <c r="H383" s="178"/>
      <c r="I383" s="180"/>
      <c r="J383" s="180"/>
      <c r="K383" s="180"/>
      <c r="L383" s="210"/>
      <c r="M383" s="210"/>
      <c r="N383" s="210"/>
      <c r="O383" s="210"/>
      <c r="P383" s="210"/>
      <c r="Q383" s="178"/>
    </row>
    <row r="384" spans="1:17" s="181" customFormat="1" ht="15.75" customHeight="1" x14ac:dyDescent="0.2">
      <c r="A384" s="178"/>
      <c r="B384" s="178"/>
      <c r="C384" s="179"/>
      <c r="D384" s="178"/>
      <c r="E384" s="178"/>
      <c r="F384" s="178"/>
      <c r="G384" s="178"/>
      <c r="H384" s="178"/>
      <c r="I384" s="180"/>
      <c r="J384" s="180"/>
      <c r="K384" s="180"/>
      <c r="L384" s="210"/>
      <c r="M384" s="210"/>
      <c r="N384" s="210"/>
      <c r="O384" s="210"/>
      <c r="P384" s="210"/>
      <c r="Q384" s="178"/>
    </row>
    <row r="385" spans="1:17" s="181" customFormat="1" ht="15.75" customHeight="1" x14ac:dyDescent="0.2">
      <c r="A385" s="178"/>
      <c r="B385" s="178"/>
      <c r="C385" s="179"/>
      <c r="D385" s="178"/>
      <c r="E385" s="178"/>
      <c r="F385" s="178"/>
      <c r="G385" s="178"/>
      <c r="H385" s="178"/>
      <c r="I385" s="180"/>
      <c r="J385" s="180"/>
      <c r="K385" s="180"/>
      <c r="L385" s="210"/>
      <c r="M385" s="210"/>
      <c r="N385" s="210"/>
      <c r="O385" s="210"/>
      <c r="P385" s="210"/>
      <c r="Q385" s="178"/>
    </row>
    <row r="386" spans="1:17" s="181" customFormat="1" ht="15.75" customHeight="1" x14ac:dyDescent="0.2">
      <c r="A386" s="178"/>
      <c r="B386" s="178"/>
      <c r="C386" s="179"/>
      <c r="D386" s="178"/>
      <c r="E386" s="178"/>
      <c r="F386" s="178"/>
      <c r="G386" s="178"/>
      <c r="H386" s="178"/>
      <c r="I386" s="180"/>
      <c r="J386" s="180"/>
      <c r="K386" s="180"/>
      <c r="L386" s="210"/>
      <c r="M386" s="210"/>
      <c r="N386" s="210"/>
      <c r="O386" s="210"/>
      <c r="P386" s="210"/>
      <c r="Q386" s="178"/>
    </row>
    <row r="387" spans="1:17" s="181" customFormat="1" ht="15.75" customHeight="1" x14ac:dyDescent="0.2">
      <c r="A387" s="178"/>
      <c r="B387" s="178"/>
      <c r="C387" s="179"/>
      <c r="D387" s="178"/>
      <c r="E387" s="178"/>
      <c r="F387" s="178"/>
      <c r="G387" s="178"/>
      <c r="H387" s="178"/>
      <c r="I387" s="180"/>
      <c r="J387" s="180"/>
      <c r="K387" s="180"/>
      <c r="L387" s="210"/>
      <c r="M387" s="210"/>
      <c r="N387" s="210"/>
      <c r="O387" s="210"/>
      <c r="P387" s="210"/>
      <c r="Q387" s="178"/>
    </row>
    <row r="388" spans="1:17" s="181" customFormat="1" ht="15.75" customHeight="1" x14ac:dyDescent="0.2">
      <c r="A388" s="178"/>
      <c r="B388" s="178"/>
      <c r="C388" s="179"/>
      <c r="D388" s="178"/>
      <c r="E388" s="178"/>
      <c r="F388" s="178"/>
      <c r="G388" s="178"/>
      <c r="H388" s="178"/>
      <c r="I388" s="180"/>
      <c r="J388" s="180"/>
      <c r="K388" s="180"/>
      <c r="L388" s="210"/>
      <c r="M388" s="210"/>
      <c r="N388" s="210"/>
      <c r="O388" s="210"/>
      <c r="P388" s="210"/>
      <c r="Q388" s="178"/>
    </row>
    <row r="389" spans="1:17" s="181" customFormat="1" ht="15.75" customHeight="1" x14ac:dyDescent="0.2">
      <c r="A389" s="178"/>
      <c r="B389" s="178"/>
      <c r="C389" s="179"/>
      <c r="D389" s="178"/>
      <c r="E389" s="178"/>
      <c r="F389" s="178"/>
      <c r="G389" s="178"/>
      <c r="H389" s="178"/>
      <c r="I389" s="180"/>
      <c r="J389" s="180"/>
      <c r="K389" s="180"/>
      <c r="L389" s="210"/>
      <c r="M389" s="210"/>
      <c r="N389" s="210"/>
      <c r="O389" s="210"/>
      <c r="P389" s="210"/>
      <c r="Q389" s="178"/>
    </row>
    <row r="390" spans="1:17" s="181" customFormat="1" ht="15.75" customHeight="1" x14ac:dyDescent="0.2">
      <c r="A390" s="178"/>
      <c r="B390" s="178"/>
      <c r="C390" s="179"/>
      <c r="D390" s="178"/>
      <c r="E390" s="178"/>
      <c r="F390" s="178"/>
      <c r="G390" s="178"/>
      <c r="H390" s="178"/>
      <c r="I390" s="180"/>
      <c r="J390" s="180"/>
      <c r="K390" s="180"/>
      <c r="L390" s="210"/>
      <c r="M390" s="210"/>
      <c r="N390" s="210"/>
      <c r="O390" s="210"/>
      <c r="P390" s="210"/>
      <c r="Q390" s="178"/>
    </row>
    <row r="391" spans="1:17" s="181" customFormat="1" ht="15.75" customHeight="1" x14ac:dyDescent="0.2">
      <c r="A391" s="178"/>
      <c r="B391" s="178"/>
      <c r="C391" s="179"/>
      <c r="D391" s="178"/>
      <c r="E391" s="178"/>
      <c r="F391" s="178"/>
      <c r="G391" s="178"/>
      <c r="H391" s="178"/>
      <c r="I391" s="180"/>
      <c r="J391" s="180"/>
      <c r="K391" s="180"/>
      <c r="L391" s="210"/>
      <c r="M391" s="210"/>
      <c r="N391" s="210"/>
      <c r="O391" s="210"/>
      <c r="P391" s="210"/>
      <c r="Q391" s="178"/>
    </row>
    <row r="392" spans="1:17" s="181" customFormat="1" ht="15.75" customHeight="1" x14ac:dyDescent="0.2">
      <c r="A392" s="178"/>
      <c r="B392" s="178"/>
      <c r="C392" s="179"/>
      <c r="D392" s="178"/>
      <c r="E392" s="178"/>
      <c r="F392" s="178"/>
      <c r="G392" s="178"/>
      <c r="H392" s="178"/>
      <c r="I392" s="180"/>
      <c r="J392" s="180"/>
      <c r="K392" s="180"/>
      <c r="L392" s="210"/>
      <c r="M392" s="210"/>
      <c r="N392" s="210"/>
      <c r="O392" s="210"/>
      <c r="P392" s="210"/>
      <c r="Q392" s="178"/>
    </row>
    <row r="393" spans="1:17" s="181" customFormat="1" ht="15.75" customHeight="1" x14ac:dyDescent="0.2">
      <c r="A393" s="178"/>
      <c r="B393" s="178"/>
      <c r="C393" s="179"/>
      <c r="D393" s="178"/>
      <c r="E393" s="178"/>
      <c r="F393" s="178"/>
      <c r="G393" s="178"/>
      <c r="H393" s="178"/>
      <c r="I393" s="180"/>
      <c r="J393" s="180"/>
      <c r="K393" s="180"/>
      <c r="L393" s="210"/>
      <c r="M393" s="210"/>
      <c r="N393" s="210"/>
      <c r="O393" s="210"/>
      <c r="P393" s="210"/>
      <c r="Q393" s="178"/>
    </row>
    <row r="394" spans="1:17" s="181" customFormat="1" ht="15.75" customHeight="1" x14ac:dyDescent="0.2">
      <c r="A394" s="178"/>
      <c r="B394" s="178"/>
      <c r="C394" s="179"/>
      <c r="D394" s="178"/>
      <c r="E394" s="178"/>
      <c r="F394" s="178"/>
      <c r="G394" s="178"/>
      <c r="H394" s="178"/>
      <c r="I394" s="180"/>
      <c r="J394" s="180"/>
      <c r="K394" s="180"/>
      <c r="L394" s="210"/>
      <c r="M394" s="210"/>
      <c r="N394" s="210"/>
      <c r="O394" s="210"/>
      <c r="P394" s="210"/>
      <c r="Q394" s="178"/>
    </row>
    <row r="395" spans="1:17" s="181" customFormat="1" ht="15.75" customHeight="1" x14ac:dyDescent="0.2">
      <c r="A395" s="178"/>
      <c r="B395" s="178"/>
      <c r="C395" s="179"/>
      <c r="D395" s="178"/>
      <c r="E395" s="178"/>
      <c r="F395" s="178"/>
      <c r="G395" s="178"/>
      <c r="H395" s="178"/>
      <c r="I395" s="180"/>
      <c r="J395" s="180"/>
      <c r="K395" s="180"/>
      <c r="L395" s="210"/>
      <c r="M395" s="210"/>
      <c r="N395" s="210"/>
      <c r="O395" s="210"/>
      <c r="P395" s="210"/>
      <c r="Q395" s="178"/>
    </row>
    <row r="396" spans="1:17" s="181" customFormat="1" ht="15.75" customHeight="1" x14ac:dyDescent="0.2">
      <c r="A396" s="178"/>
      <c r="B396" s="178"/>
      <c r="C396" s="179"/>
      <c r="D396" s="178"/>
      <c r="E396" s="178"/>
      <c r="F396" s="178"/>
      <c r="G396" s="178"/>
      <c r="H396" s="178"/>
      <c r="I396" s="180"/>
      <c r="J396" s="180"/>
      <c r="K396" s="180"/>
      <c r="L396" s="210"/>
      <c r="M396" s="210"/>
      <c r="N396" s="210"/>
      <c r="O396" s="210"/>
      <c r="P396" s="210"/>
      <c r="Q396" s="178"/>
    </row>
    <row r="397" spans="1:17" s="181" customFormat="1" ht="15.75" customHeight="1" x14ac:dyDescent="0.2">
      <c r="A397" s="178"/>
      <c r="B397" s="178"/>
      <c r="C397" s="179"/>
      <c r="D397" s="178"/>
      <c r="E397" s="178"/>
      <c r="F397" s="178"/>
      <c r="G397" s="178"/>
      <c r="H397" s="178"/>
      <c r="I397" s="180"/>
      <c r="J397" s="180"/>
      <c r="K397" s="180"/>
      <c r="L397" s="210"/>
      <c r="M397" s="210"/>
      <c r="N397" s="210"/>
      <c r="O397" s="210"/>
      <c r="P397" s="210"/>
      <c r="Q397" s="178"/>
    </row>
    <row r="398" spans="1:17" s="181" customFormat="1" ht="15.75" customHeight="1" x14ac:dyDescent="0.2">
      <c r="A398" s="178"/>
      <c r="B398" s="178"/>
      <c r="C398" s="179"/>
      <c r="D398" s="178"/>
      <c r="E398" s="178"/>
      <c r="F398" s="178"/>
      <c r="G398" s="178"/>
      <c r="H398" s="178"/>
      <c r="I398" s="180"/>
      <c r="J398" s="180"/>
      <c r="K398" s="180"/>
      <c r="L398" s="210"/>
      <c r="M398" s="210"/>
      <c r="N398" s="210"/>
      <c r="O398" s="210"/>
      <c r="P398" s="210"/>
      <c r="Q398" s="178"/>
    </row>
    <row r="399" spans="1:17" x14ac:dyDescent="0.2">
      <c r="A399" s="274"/>
      <c r="B399" s="274"/>
      <c r="C399" s="274"/>
      <c r="D399" s="274"/>
      <c r="E399" s="274"/>
      <c r="F399" s="274"/>
      <c r="G399" s="274"/>
      <c r="H399" s="274"/>
      <c r="I399" s="274"/>
      <c r="L399" s="188"/>
      <c r="M399" s="188"/>
      <c r="O399" s="188"/>
    </row>
    <row r="401" spans="1:17" x14ac:dyDescent="0.2">
      <c r="G401" s="189"/>
      <c r="H401" s="189"/>
      <c r="P401" s="189"/>
      <c r="Q401" s="189"/>
    </row>
    <row r="403" spans="1:17" ht="37.5" customHeight="1" x14ac:dyDescent="0.2">
      <c r="A403" s="269"/>
      <c r="B403" s="269"/>
      <c r="C403" s="269"/>
      <c r="D403" s="269"/>
      <c r="E403" s="269"/>
      <c r="F403" s="269"/>
      <c r="G403" s="269"/>
      <c r="H403" s="269"/>
      <c r="I403" s="269"/>
      <c r="J403" s="269"/>
      <c r="K403" s="269"/>
      <c r="L403" s="269"/>
      <c r="M403" s="269"/>
      <c r="N403" s="269"/>
      <c r="O403" s="269"/>
      <c r="P403" s="269"/>
      <c r="Q403" s="269"/>
    </row>
    <row r="404" spans="1:17" x14ac:dyDescent="0.2">
      <c r="A404" s="268"/>
      <c r="B404" s="268"/>
      <c r="C404" s="268"/>
      <c r="D404" s="268"/>
      <c r="E404" s="268"/>
      <c r="F404" s="268"/>
      <c r="G404" s="186"/>
      <c r="H404" s="186"/>
    </row>
    <row r="405" spans="1:17" x14ac:dyDescent="0.2">
      <c r="A405" s="268"/>
      <c r="B405" s="268"/>
      <c r="C405" s="268"/>
      <c r="D405" s="268"/>
      <c r="E405" s="268"/>
      <c r="F405" s="268"/>
      <c r="G405" s="186"/>
      <c r="H405" s="186"/>
    </row>
  </sheetData>
  <mergeCells count="17">
    <mergeCell ref="A405:F405"/>
    <mergeCell ref="A403:Q403"/>
    <mergeCell ref="K349:N349"/>
    <mergeCell ref="N351:O351"/>
    <mergeCell ref="A157:D157"/>
    <mergeCell ref="A399:I399"/>
    <mergeCell ref="A404:F404"/>
    <mergeCell ref="B349:G349"/>
    <mergeCell ref="A345:D345"/>
    <mergeCell ref="E351:L351"/>
    <mergeCell ref="A159:XFD159"/>
    <mergeCell ref="I1:L1"/>
    <mergeCell ref="N1:Q1"/>
    <mergeCell ref="C4:O4"/>
    <mergeCell ref="C5:O5"/>
    <mergeCell ref="B2:C2"/>
    <mergeCell ref="C3:O3"/>
  </mergeCells>
  <phoneticPr fontId="0" type="noConversion"/>
  <pageMargins left="0.23622047244094491" right="0.39370078740157483" top="0.78740157480314965" bottom="0.39370078740157483" header="0.31496062992125984" footer="0.31496062992125984"/>
  <pageSetup paperSize="9" scale="50" fitToHeight="100" orientation="landscape" r:id="rId1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topLeftCell="A97" zoomScale="90" zoomScaleNormal="90" workbookViewId="0">
      <selection activeCell="C100" sqref="C100:L105"/>
    </sheetView>
  </sheetViews>
  <sheetFormatPr defaultRowHeight="15" x14ac:dyDescent="0.25"/>
  <cols>
    <col min="1" max="1" width="4.28515625" customWidth="1"/>
    <col min="2" max="2" width="4.5703125" customWidth="1"/>
    <col min="3" max="3" width="27" customWidth="1"/>
    <col min="4" max="4" width="8" customWidth="1"/>
    <col min="5" max="5" width="12.42578125" customWidth="1"/>
    <col min="6" max="6" width="12.85546875" customWidth="1"/>
    <col min="7" max="7" width="16.140625" style="15" customWidth="1"/>
    <col min="8" max="8" width="16.7109375" style="15" customWidth="1"/>
    <col min="9" max="9" width="15.42578125" style="15" customWidth="1"/>
    <col min="10" max="10" width="27.42578125" style="7" customWidth="1"/>
    <col min="11" max="11" width="14.42578125" customWidth="1"/>
    <col min="12" max="12" width="21.5703125" customWidth="1"/>
    <col min="13" max="13" width="12.140625" customWidth="1"/>
    <col min="18" max="18" width="9.28515625" customWidth="1"/>
  </cols>
  <sheetData>
    <row r="1" spans="1:17" x14ac:dyDescent="0.25">
      <c r="A1" s="22"/>
      <c r="B1" s="22"/>
      <c r="C1" s="22"/>
      <c r="D1" s="22"/>
      <c r="E1" s="22"/>
      <c r="F1" s="22"/>
      <c r="G1" s="13"/>
      <c r="H1" s="13"/>
      <c r="I1" s="13"/>
      <c r="J1" s="16"/>
      <c r="K1" s="22"/>
      <c r="L1" s="22"/>
      <c r="M1" s="22"/>
    </row>
    <row r="2" spans="1:17" ht="18.75" x14ac:dyDescent="0.3">
      <c r="A2" s="24"/>
      <c r="B2" s="280" t="s">
        <v>97</v>
      </c>
      <c r="C2" s="280"/>
      <c r="D2" s="24"/>
      <c r="E2" s="24"/>
      <c r="F2" s="24"/>
      <c r="G2" s="13"/>
      <c r="H2" s="13"/>
      <c r="I2" s="13"/>
      <c r="J2" s="16"/>
      <c r="K2" s="24"/>
      <c r="L2" s="24"/>
      <c r="M2" s="24"/>
    </row>
    <row r="3" spans="1:17" ht="18.75" x14ac:dyDescent="0.3">
      <c r="A3" s="22"/>
      <c r="B3" s="23"/>
      <c r="C3" s="281" t="s">
        <v>243</v>
      </c>
      <c r="D3" s="281"/>
      <c r="E3" s="281"/>
      <c r="F3" s="281"/>
      <c r="G3" s="281"/>
      <c r="H3" s="281"/>
      <c r="I3" s="281"/>
      <c r="J3" s="281"/>
      <c r="K3" s="281"/>
      <c r="L3" s="8"/>
      <c r="M3" s="9"/>
      <c r="N3" s="2"/>
      <c r="O3" s="2"/>
      <c r="P3" s="2"/>
      <c r="Q3" s="2"/>
    </row>
    <row r="4" spans="1:17" x14ac:dyDescent="0.25">
      <c r="A4" s="22"/>
      <c r="B4" s="3"/>
      <c r="C4" s="279" t="s">
        <v>265</v>
      </c>
      <c r="D4" s="279"/>
      <c r="E4" s="279"/>
      <c r="F4" s="279"/>
      <c r="G4" s="279"/>
      <c r="H4" s="279"/>
      <c r="I4" s="279"/>
      <c r="J4" s="279"/>
      <c r="K4" s="279"/>
      <c r="L4" s="1"/>
      <c r="M4" s="3"/>
      <c r="N4" s="3"/>
      <c r="O4" s="3"/>
      <c r="P4" s="3"/>
      <c r="Q4" s="3"/>
    </row>
    <row r="5" spans="1:17" x14ac:dyDescent="0.25">
      <c r="A5" s="22"/>
      <c r="B5" s="3"/>
      <c r="C5" s="279" t="s">
        <v>1719</v>
      </c>
      <c r="D5" s="279"/>
      <c r="E5" s="279"/>
      <c r="F5" s="279"/>
      <c r="G5" s="279"/>
      <c r="H5" s="279"/>
      <c r="I5" s="279"/>
      <c r="J5" s="279"/>
      <c r="K5" s="279"/>
      <c r="L5" s="10"/>
      <c r="M5" s="10"/>
      <c r="N5" s="6"/>
      <c r="O5" s="1"/>
      <c r="P5" s="1"/>
      <c r="Q5" s="1"/>
    </row>
    <row r="6" spans="1:17" x14ac:dyDescent="0.25">
      <c r="A6" s="22"/>
      <c r="B6" s="22"/>
      <c r="C6" s="22"/>
      <c r="D6" s="22"/>
      <c r="E6" s="22"/>
      <c r="F6" s="22"/>
      <c r="G6" s="13"/>
      <c r="H6" s="13"/>
      <c r="I6" s="13"/>
      <c r="J6" s="16"/>
      <c r="K6" s="22"/>
      <c r="L6" s="22"/>
      <c r="M6" s="22"/>
    </row>
    <row r="7" spans="1:17" ht="36.75" x14ac:dyDescent="0.25">
      <c r="A7" s="11" t="s">
        <v>0</v>
      </c>
      <c r="B7" s="11" t="s">
        <v>1</v>
      </c>
      <c r="C7" s="11" t="s">
        <v>2</v>
      </c>
      <c r="D7" s="11" t="s">
        <v>266</v>
      </c>
      <c r="E7" s="11" t="s">
        <v>567</v>
      </c>
      <c r="F7" s="11" t="s">
        <v>278</v>
      </c>
      <c r="G7" s="14" t="s">
        <v>262</v>
      </c>
      <c r="H7" s="12" t="s">
        <v>387</v>
      </c>
      <c r="I7" s="14" t="s">
        <v>721</v>
      </c>
      <c r="J7" s="17" t="s">
        <v>568</v>
      </c>
      <c r="K7" s="11" t="s">
        <v>406</v>
      </c>
      <c r="L7" s="11" t="s">
        <v>8</v>
      </c>
      <c r="M7" s="60" t="s">
        <v>267</v>
      </c>
      <c r="N7" s="4"/>
    </row>
    <row r="8" spans="1:17" x14ac:dyDescent="0.25">
      <c r="A8" s="25">
        <v>1</v>
      </c>
      <c r="B8" s="25">
        <f t="shared" ref="B8:M8" si="0">A8+1</f>
        <v>2</v>
      </c>
      <c r="C8" s="25">
        <f t="shared" si="0"/>
        <v>3</v>
      </c>
      <c r="D8" s="25">
        <f t="shared" si="0"/>
        <v>4</v>
      </c>
      <c r="E8" s="25">
        <f t="shared" si="0"/>
        <v>5</v>
      </c>
      <c r="F8" s="25">
        <f t="shared" si="0"/>
        <v>6</v>
      </c>
      <c r="G8" s="25">
        <f t="shared" si="0"/>
        <v>7</v>
      </c>
      <c r="H8" s="25">
        <f t="shared" si="0"/>
        <v>8</v>
      </c>
      <c r="I8" s="25">
        <f t="shared" si="0"/>
        <v>9</v>
      </c>
      <c r="J8" s="25">
        <f t="shared" si="0"/>
        <v>10</v>
      </c>
      <c r="K8" s="25">
        <f t="shared" si="0"/>
        <v>11</v>
      </c>
      <c r="L8" s="25">
        <f t="shared" si="0"/>
        <v>12</v>
      </c>
      <c r="M8" s="41">
        <f t="shared" si="0"/>
        <v>13</v>
      </c>
      <c r="N8" s="5"/>
    </row>
    <row r="9" spans="1:17" s="83" customFormat="1" ht="51" x14ac:dyDescent="0.25">
      <c r="A9" s="191">
        <v>1</v>
      </c>
      <c r="B9" s="85">
        <v>3</v>
      </c>
      <c r="C9" s="82" t="s">
        <v>268</v>
      </c>
      <c r="D9" s="82">
        <v>2005</v>
      </c>
      <c r="E9" s="82" t="s">
        <v>353</v>
      </c>
      <c r="F9" s="82" t="s">
        <v>535</v>
      </c>
      <c r="G9" s="204">
        <v>254183.4</v>
      </c>
      <c r="H9" s="204">
        <v>254183.4</v>
      </c>
      <c r="I9" s="204">
        <f t="shared" ref="I9:I17" si="1">G9-H9</f>
        <v>0</v>
      </c>
      <c r="J9" s="82" t="s">
        <v>320</v>
      </c>
      <c r="K9" s="85" t="s">
        <v>648</v>
      </c>
      <c r="L9" s="95" t="s">
        <v>649</v>
      </c>
      <c r="M9" s="86"/>
    </row>
    <row r="10" spans="1:17" s="84" customFormat="1" ht="63.75" x14ac:dyDescent="0.25">
      <c r="A10" s="191">
        <v>2</v>
      </c>
      <c r="B10" s="85">
        <v>4</v>
      </c>
      <c r="C10" s="82" t="s">
        <v>295</v>
      </c>
      <c r="D10" s="82">
        <v>2011</v>
      </c>
      <c r="E10" s="82" t="s">
        <v>351</v>
      </c>
      <c r="F10" s="82" t="s">
        <v>497</v>
      </c>
      <c r="G10" s="204">
        <v>1186000</v>
      </c>
      <c r="H10" s="204">
        <v>1186000</v>
      </c>
      <c r="I10" s="204">
        <f>G10-H10</f>
        <v>0</v>
      </c>
      <c r="J10" s="75" t="s">
        <v>1037</v>
      </c>
      <c r="K10" s="96" t="s">
        <v>437</v>
      </c>
      <c r="L10" s="95" t="s">
        <v>435</v>
      </c>
      <c r="M10" s="86"/>
    </row>
    <row r="11" spans="1:17" ht="63.75" x14ac:dyDescent="0.25">
      <c r="A11" s="191">
        <f t="shared" ref="A11:A47" si="2">A10+1</f>
        <v>3</v>
      </c>
      <c r="B11" s="85">
        <v>5</v>
      </c>
      <c r="C11" s="82" t="s">
        <v>297</v>
      </c>
      <c r="D11" s="82">
        <v>2013</v>
      </c>
      <c r="E11" s="82" t="s">
        <v>352</v>
      </c>
      <c r="F11" s="82" t="s">
        <v>1119</v>
      </c>
      <c r="G11" s="204">
        <v>507011.4</v>
      </c>
      <c r="H11" s="204">
        <v>507011.4</v>
      </c>
      <c r="I11" s="204">
        <f t="shared" si="1"/>
        <v>0</v>
      </c>
      <c r="J11" s="75" t="s">
        <v>1037</v>
      </c>
      <c r="K11" s="85" t="s">
        <v>298</v>
      </c>
      <c r="L11" s="95" t="s">
        <v>1120</v>
      </c>
      <c r="M11" s="86"/>
    </row>
    <row r="12" spans="1:17" ht="63.75" x14ac:dyDescent="0.25">
      <c r="A12" s="191">
        <f t="shared" si="2"/>
        <v>4</v>
      </c>
      <c r="B12" s="85">
        <v>6</v>
      </c>
      <c r="C12" s="97" t="s">
        <v>350</v>
      </c>
      <c r="D12" s="97">
        <v>2006</v>
      </c>
      <c r="E12" s="97" t="s">
        <v>436</v>
      </c>
      <c r="F12" s="97" t="s">
        <v>1762</v>
      </c>
      <c r="G12" s="204">
        <v>842725.13</v>
      </c>
      <c r="H12" s="204">
        <v>842725.13</v>
      </c>
      <c r="I12" s="204">
        <f t="shared" si="1"/>
        <v>0</v>
      </c>
      <c r="J12" s="75" t="s">
        <v>1037</v>
      </c>
      <c r="K12" s="96" t="s">
        <v>438</v>
      </c>
      <c r="L12" s="95" t="s">
        <v>1763</v>
      </c>
      <c r="M12" s="86"/>
    </row>
    <row r="13" spans="1:17" ht="63.75" x14ac:dyDescent="0.25">
      <c r="A13" s="191">
        <f t="shared" si="2"/>
        <v>5</v>
      </c>
      <c r="B13" s="85">
        <v>7</v>
      </c>
      <c r="C13" s="82" t="s">
        <v>1348</v>
      </c>
      <c r="D13" s="82">
        <v>2015</v>
      </c>
      <c r="E13" s="82" t="s">
        <v>404</v>
      </c>
      <c r="F13" s="82" t="s">
        <v>707</v>
      </c>
      <c r="G13" s="204">
        <v>374120</v>
      </c>
      <c r="H13" s="204">
        <v>374120</v>
      </c>
      <c r="I13" s="204">
        <f t="shared" si="1"/>
        <v>0</v>
      </c>
      <c r="J13" s="75" t="s">
        <v>1037</v>
      </c>
      <c r="K13" s="85" t="s">
        <v>405</v>
      </c>
      <c r="L13" s="95" t="s">
        <v>418</v>
      </c>
      <c r="M13" s="86"/>
    </row>
    <row r="14" spans="1:17" s="94" customFormat="1" ht="63.75" x14ac:dyDescent="0.25">
      <c r="A14" s="191">
        <f t="shared" si="2"/>
        <v>6</v>
      </c>
      <c r="B14" s="85">
        <v>8</v>
      </c>
      <c r="C14" s="82" t="s">
        <v>419</v>
      </c>
      <c r="D14" s="82">
        <v>2014</v>
      </c>
      <c r="E14" s="82" t="s">
        <v>420</v>
      </c>
      <c r="F14" s="82" t="s">
        <v>294</v>
      </c>
      <c r="G14" s="204">
        <v>500500</v>
      </c>
      <c r="H14" s="204">
        <v>500500</v>
      </c>
      <c r="I14" s="204">
        <f t="shared" si="1"/>
        <v>0</v>
      </c>
      <c r="J14" s="75" t="s">
        <v>1037</v>
      </c>
      <c r="K14" s="85" t="s">
        <v>421</v>
      </c>
      <c r="L14" s="95" t="s">
        <v>422</v>
      </c>
      <c r="M14" s="86"/>
    </row>
    <row r="15" spans="1:17" ht="63.75" x14ac:dyDescent="0.25">
      <c r="A15" s="191">
        <f t="shared" si="2"/>
        <v>7</v>
      </c>
      <c r="B15" s="85">
        <v>9</v>
      </c>
      <c r="C15" s="82" t="s">
        <v>423</v>
      </c>
      <c r="D15" s="82">
        <v>2014</v>
      </c>
      <c r="E15" s="82" t="s">
        <v>424</v>
      </c>
      <c r="F15" s="82" t="s">
        <v>537</v>
      </c>
      <c r="G15" s="204">
        <v>339600</v>
      </c>
      <c r="H15" s="204">
        <v>339600</v>
      </c>
      <c r="I15" s="204">
        <f t="shared" si="1"/>
        <v>0</v>
      </c>
      <c r="J15" s="75" t="s">
        <v>1037</v>
      </c>
      <c r="K15" s="85" t="s">
        <v>425</v>
      </c>
      <c r="L15" s="95" t="s">
        <v>426</v>
      </c>
      <c r="M15" s="86"/>
    </row>
    <row r="16" spans="1:17" s="38" customFormat="1" ht="38.25" x14ac:dyDescent="0.25">
      <c r="A16" s="44">
        <v>8</v>
      </c>
      <c r="B16" s="45">
        <v>11</v>
      </c>
      <c r="C16" s="77" t="s">
        <v>269</v>
      </c>
      <c r="D16" s="33">
        <v>2013</v>
      </c>
      <c r="E16" s="33" t="s">
        <v>331</v>
      </c>
      <c r="F16" s="66" t="s">
        <v>332</v>
      </c>
      <c r="G16" s="205">
        <v>1377966.67</v>
      </c>
      <c r="H16" s="78">
        <v>1377966.67</v>
      </c>
      <c r="I16" s="204">
        <f t="shared" si="1"/>
        <v>0</v>
      </c>
      <c r="J16" s="66" t="s">
        <v>443</v>
      </c>
      <c r="K16" s="79">
        <v>41466</v>
      </c>
      <c r="L16" s="80" t="s">
        <v>444</v>
      </c>
      <c r="M16" s="81"/>
    </row>
    <row r="17" spans="1:13" ht="38.25" x14ac:dyDescent="0.25">
      <c r="A17" s="44">
        <f t="shared" si="2"/>
        <v>9</v>
      </c>
      <c r="B17" s="45">
        <v>12</v>
      </c>
      <c r="C17" s="99" t="s">
        <v>1112</v>
      </c>
      <c r="D17" s="82">
        <v>2010</v>
      </c>
      <c r="E17" s="82" t="s">
        <v>330</v>
      </c>
      <c r="F17" s="90" t="s">
        <v>442</v>
      </c>
      <c r="G17" s="76">
        <v>650000</v>
      </c>
      <c r="H17" s="201">
        <v>650000</v>
      </c>
      <c r="I17" s="204">
        <f t="shared" si="1"/>
        <v>0</v>
      </c>
      <c r="J17" s="105" t="s">
        <v>362</v>
      </c>
      <c r="K17" s="206" t="s">
        <v>1774</v>
      </c>
      <c r="L17" s="80" t="s">
        <v>1773</v>
      </c>
      <c r="M17" s="51"/>
    </row>
    <row r="18" spans="1:13" ht="38.25" x14ac:dyDescent="0.25">
      <c r="A18" s="191">
        <v>11</v>
      </c>
      <c r="B18" s="85">
        <v>19</v>
      </c>
      <c r="C18" s="97" t="s">
        <v>407</v>
      </c>
      <c r="D18" s="97">
        <v>2013</v>
      </c>
      <c r="E18" s="97" t="s">
        <v>458</v>
      </c>
      <c r="F18" s="97" t="s">
        <v>459</v>
      </c>
      <c r="G18" s="202">
        <v>1377966.67</v>
      </c>
      <c r="H18" s="202">
        <v>1377966.67</v>
      </c>
      <c r="I18" s="204">
        <f>G18-H18</f>
        <v>0</v>
      </c>
      <c r="J18" s="97" t="s">
        <v>272</v>
      </c>
      <c r="K18" s="101">
        <v>41466</v>
      </c>
      <c r="L18" s="95" t="s">
        <v>460</v>
      </c>
      <c r="M18" s="117"/>
    </row>
    <row r="19" spans="1:13" ht="26.25" x14ac:dyDescent="0.25">
      <c r="A19" s="44">
        <v>12</v>
      </c>
      <c r="B19" s="45">
        <v>21</v>
      </c>
      <c r="C19" s="102" t="s">
        <v>713</v>
      </c>
      <c r="D19" s="47" t="s">
        <v>709</v>
      </c>
      <c r="E19" s="47" t="s">
        <v>711</v>
      </c>
      <c r="F19" s="47" t="s">
        <v>712</v>
      </c>
      <c r="G19" s="202">
        <v>144443</v>
      </c>
      <c r="H19" s="202">
        <v>144443</v>
      </c>
      <c r="I19" s="202">
        <f>G19-H19</f>
        <v>0</v>
      </c>
      <c r="J19" s="49" t="s">
        <v>273</v>
      </c>
      <c r="K19" s="50">
        <v>35354</v>
      </c>
      <c r="L19" s="51" t="s">
        <v>710</v>
      </c>
      <c r="M19" s="52"/>
    </row>
    <row r="20" spans="1:13" ht="26.25" x14ac:dyDescent="0.25">
      <c r="A20" s="260">
        <v>13</v>
      </c>
      <c r="B20" s="220">
        <v>23</v>
      </c>
      <c r="C20" s="103" t="s">
        <v>408</v>
      </c>
      <c r="D20" s="104">
        <v>2009</v>
      </c>
      <c r="E20" s="104" t="s">
        <v>348</v>
      </c>
      <c r="F20" s="104" t="s">
        <v>1295</v>
      </c>
      <c r="G20" s="203">
        <v>268506</v>
      </c>
      <c r="H20" s="203">
        <v>268506</v>
      </c>
      <c r="I20" s="203">
        <f>G20-H20</f>
        <v>0</v>
      </c>
      <c r="J20" s="105" t="s">
        <v>362</v>
      </c>
      <c r="K20" s="106">
        <v>41300</v>
      </c>
      <c r="L20" s="107" t="s">
        <v>708</v>
      </c>
      <c r="M20" s="51"/>
    </row>
    <row r="21" spans="1:13" ht="38.25" x14ac:dyDescent="0.25">
      <c r="A21" s="191">
        <v>14</v>
      </c>
      <c r="B21" s="85">
        <v>26</v>
      </c>
      <c r="C21" s="82" t="s">
        <v>289</v>
      </c>
      <c r="D21" s="82">
        <v>2011</v>
      </c>
      <c r="E21" s="82" t="s">
        <v>355</v>
      </c>
      <c r="F21" s="82" t="s">
        <v>290</v>
      </c>
      <c r="G21" s="202">
        <v>571300</v>
      </c>
      <c r="H21" s="48">
        <v>556030.71999999997</v>
      </c>
      <c r="I21" s="201">
        <f t="shared" ref="I21:I28" si="3">G21-H21</f>
        <v>15269.280000000028</v>
      </c>
      <c r="J21" s="97" t="s">
        <v>545</v>
      </c>
      <c r="K21" s="85" t="s">
        <v>291</v>
      </c>
      <c r="L21" s="95" t="s">
        <v>409</v>
      </c>
      <c r="M21" s="86"/>
    </row>
    <row r="22" spans="1:13" s="84" customFormat="1" ht="38.25" x14ac:dyDescent="0.25">
      <c r="A22" s="191">
        <v>15</v>
      </c>
      <c r="B22" s="85">
        <v>27</v>
      </c>
      <c r="C22" s="97" t="s">
        <v>274</v>
      </c>
      <c r="D22" s="97">
        <v>2007</v>
      </c>
      <c r="E22" s="97" t="s">
        <v>356</v>
      </c>
      <c r="F22" s="97" t="s">
        <v>292</v>
      </c>
      <c r="G22" s="201">
        <v>158000</v>
      </c>
      <c r="H22" s="201">
        <v>158000</v>
      </c>
      <c r="I22" s="201">
        <f t="shared" si="3"/>
        <v>0</v>
      </c>
      <c r="J22" s="97" t="s">
        <v>545</v>
      </c>
      <c r="K22" s="108" t="s">
        <v>293</v>
      </c>
      <c r="L22" s="95" t="s">
        <v>410</v>
      </c>
      <c r="M22" s="117"/>
    </row>
    <row r="23" spans="1:13" s="83" customFormat="1" ht="25.5" x14ac:dyDescent="0.25">
      <c r="A23" s="191">
        <v>16</v>
      </c>
      <c r="B23" s="85">
        <v>29</v>
      </c>
      <c r="C23" s="82" t="s">
        <v>307</v>
      </c>
      <c r="D23" s="82">
        <v>1986</v>
      </c>
      <c r="E23" s="82">
        <v>527317</v>
      </c>
      <c r="F23" s="82" t="s">
        <v>283</v>
      </c>
      <c r="G23" s="202">
        <v>122396</v>
      </c>
      <c r="H23" s="202">
        <v>122396</v>
      </c>
      <c r="I23" s="201">
        <f t="shared" si="3"/>
        <v>0</v>
      </c>
      <c r="J23" s="82" t="s">
        <v>275</v>
      </c>
      <c r="K23" s="101">
        <v>38887</v>
      </c>
      <c r="L23" s="95" t="s">
        <v>871</v>
      </c>
      <c r="M23" s="86"/>
    </row>
    <row r="24" spans="1:13" s="84" customFormat="1" ht="27.75" customHeight="1" x14ac:dyDescent="0.25">
      <c r="A24" s="191">
        <v>17</v>
      </c>
      <c r="B24" s="85">
        <v>31</v>
      </c>
      <c r="C24" s="82" t="s">
        <v>313</v>
      </c>
      <c r="D24" s="82">
        <v>1993</v>
      </c>
      <c r="E24" s="82" t="s">
        <v>983</v>
      </c>
      <c r="F24" s="82" t="s">
        <v>984</v>
      </c>
      <c r="G24" s="202">
        <v>60928</v>
      </c>
      <c r="H24" s="202">
        <v>60928</v>
      </c>
      <c r="I24" s="201">
        <f t="shared" si="3"/>
        <v>0</v>
      </c>
      <c r="J24" s="82" t="s">
        <v>362</v>
      </c>
      <c r="K24" s="101">
        <v>44097</v>
      </c>
      <c r="L24" s="95" t="s">
        <v>985</v>
      </c>
      <c r="M24" s="86"/>
    </row>
    <row r="25" spans="1:13" s="83" customFormat="1" ht="25.5" x14ac:dyDescent="0.25">
      <c r="A25" s="191">
        <v>18</v>
      </c>
      <c r="B25" s="85">
        <v>39</v>
      </c>
      <c r="C25" s="82" t="s">
        <v>288</v>
      </c>
      <c r="D25" s="82">
        <v>1993</v>
      </c>
      <c r="E25" s="82" t="s">
        <v>412</v>
      </c>
      <c r="F25" s="82" t="s">
        <v>286</v>
      </c>
      <c r="G25" s="202">
        <v>35000</v>
      </c>
      <c r="H25" s="202">
        <v>35000</v>
      </c>
      <c r="I25" s="201">
        <f t="shared" si="3"/>
        <v>0</v>
      </c>
      <c r="J25" s="82" t="s">
        <v>275</v>
      </c>
      <c r="K25" s="85" t="s">
        <v>287</v>
      </c>
      <c r="L25" s="95" t="s">
        <v>413</v>
      </c>
      <c r="M25" s="86"/>
    </row>
    <row r="26" spans="1:13" s="83" customFormat="1" ht="63.75" x14ac:dyDescent="0.25">
      <c r="A26" s="191">
        <f t="shared" si="2"/>
        <v>19</v>
      </c>
      <c r="B26" s="85">
        <v>40</v>
      </c>
      <c r="C26" s="82" t="s">
        <v>312</v>
      </c>
      <c r="D26" s="82">
        <v>2013</v>
      </c>
      <c r="E26" s="82" t="s">
        <v>401</v>
      </c>
      <c r="F26" s="109" t="s">
        <v>361</v>
      </c>
      <c r="G26" s="202">
        <v>1219538.3400000001</v>
      </c>
      <c r="H26" s="202">
        <v>1219538.3400000001</v>
      </c>
      <c r="I26" s="201">
        <f t="shared" si="3"/>
        <v>0</v>
      </c>
      <c r="J26" s="82" t="s">
        <v>275</v>
      </c>
      <c r="K26" s="101">
        <v>41571</v>
      </c>
      <c r="L26" s="95" t="s">
        <v>992</v>
      </c>
      <c r="M26" s="86"/>
    </row>
    <row r="27" spans="1:13" s="83" customFormat="1" ht="63.75" x14ac:dyDescent="0.25">
      <c r="A27" s="191">
        <f t="shared" si="2"/>
        <v>20</v>
      </c>
      <c r="B27" s="85">
        <v>41</v>
      </c>
      <c r="C27" s="82" t="s">
        <v>312</v>
      </c>
      <c r="D27" s="82">
        <v>2013</v>
      </c>
      <c r="E27" s="82" t="s">
        <v>400</v>
      </c>
      <c r="F27" s="109" t="s">
        <v>311</v>
      </c>
      <c r="G27" s="202">
        <v>1219538.3400000001</v>
      </c>
      <c r="H27" s="202">
        <v>1219538.3400000001</v>
      </c>
      <c r="I27" s="201">
        <f t="shared" si="3"/>
        <v>0</v>
      </c>
      <c r="J27" s="82" t="s">
        <v>275</v>
      </c>
      <c r="K27" s="101">
        <v>41576</v>
      </c>
      <c r="L27" s="95" t="s">
        <v>991</v>
      </c>
      <c r="M27" s="86"/>
    </row>
    <row r="28" spans="1:13" s="83" customFormat="1" ht="25.5" x14ac:dyDescent="0.25">
      <c r="A28" s="191">
        <v>21</v>
      </c>
      <c r="B28" s="85">
        <v>43</v>
      </c>
      <c r="C28" s="82" t="s">
        <v>281</v>
      </c>
      <c r="D28" s="82">
        <v>1976</v>
      </c>
      <c r="E28" s="82" t="s">
        <v>412</v>
      </c>
      <c r="F28" s="82" t="s">
        <v>282</v>
      </c>
      <c r="G28" s="202">
        <v>25300</v>
      </c>
      <c r="H28" s="202">
        <v>25300</v>
      </c>
      <c r="I28" s="201">
        <f t="shared" si="3"/>
        <v>0</v>
      </c>
      <c r="J28" s="82" t="s">
        <v>275</v>
      </c>
      <c r="K28" s="85" t="s">
        <v>411</v>
      </c>
      <c r="L28" s="95" t="s">
        <v>314</v>
      </c>
      <c r="M28" s="86"/>
    </row>
    <row r="29" spans="1:13" s="83" customFormat="1" ht="25.5" x14ac:dyDescent="0.25">
      <c r="A29" s="191">
        <v>22</v>
      </c>
      <c r="B29" s="85">
        <v>45</v>
      </c>
      <c r="C29" s="97" t="s">
        <v>284</v>
      </c>
      <c r="D29" s="97">
        <v>1985</v>
      </c>
      <c r="E29" s="97" t="s">
        <v>412</v>
      </c>
      <c r="F29" s="82" t="s">
        <v>310</v>
      </c>
      <c r="G29" s="201">
        <v>25300</v>
      </c>
      <c r="H29" s="201">
        <v>25300</v>
      </c>
      <c r="I29" s="201">
        <f>G29-H29</f>
        <v>0</v>
      </c>
      <c r="J29" s="97" t="s">
        <v>275</v>
      </c>
      <c r="K29" s="108" t="s">
        <v>285</v>
      </c>
      <c r="L29" s="95" t="s">
        <v>487</v>
      </c>
      <c r="M29" s="117"/>
    </row>
    <row r="30" spans="1:13" s="83" customFormat="1" ht="38.25" x14ac:dyDescent="0.25">
      <c r="A30" s="191">
        <f t="shared" si="2"/>
        <v>23</v>
      </c>
      <c r="B30" s="85">
        <v>46</v>
      </c>
      <c r="C30" s="82" t="s">
        <v>270</v>
      </c>
      <c r="D30" s="82">
        <v>1994</v>
      </c>
      <c r="E30" s="82" t="s">
        <v>402</v>
      </c>
      <c r="F30" s="82" t="s">
        <v>403</v>
      </c>
      <c r="G30" s="202">
        <v>92000</v>
      </c>
      <c r="H30" s="202">
        <v>92000</v>
      </c>
      <c r="I30" s="201">
        <f>G30-H30</f>
        <v>0</v>
      </c>
      <c r="J30" s="82" t="s">
        <v>275</v>
      </c>
      <c r="K30" s="110">
        <v>42267</v>
      </c>
      <c r="L30" s="95" t="s">
        <v>1111</v>
      </c>
      <c r="M30" s="117"/>
    </row>
    <row r="31" spans="1:13" s="83" customFormat="1" ht="58.5" customHeight="1" x14ac:dyDescent="0.25">
      <c r="A31" s="191">
        <f t="shared" si="2"/>
        <v>24</v>
      </c>
      <c r="B31" s="85">
        <v>47</v>
      </c>
      <c r="C31" s="82" t="s">
        <v>398</v>
      </c>
      <c r="D31" s="82">
        <v>2013</v>
      </c>
      <c r="E31" s="82" t="s">
        <v>399</v>
      </c>
      <c r="F31" s="82" t="s">
        <v>552</v>
      </c>
      <c r="G31" s="202">
        <v>2832537</v>
      </c>
      <c r="H31" s="202">
        <v>2567698</v>
      </c>
      <c r="I31" s="201">
        <f>G31-H31</f>
        <v>264839</v>
      </c>
      <c r="J31" s="82" t="s">
        <v>275</v>
      </c>
      <c r="K31" s="110">
        <v>42271</v>
      </c>
      <c r="L31" s="95" t="s">
        <v>757</v>
      </c>
      <c r="M31" s="117"/>
    </row>
    <row r="32" spans="1:13" s="83" customFormat="1" ht="51" x14ac:dyDescent="0.25">
      <c r="A32" s="191">
        <f t="shared" si="2"/>
        <v>25</v>
      </c>
      <c r="B32" s="85">
        <v>49</v>
      </c>
      <c r="C32" s="82" t="s">
        <v>276</v>
      </c>
      <c r="D32" s="82">
        <v>2009</v>
      </c>
      <c r="E32" s="82" t="s">
        <v>357</v>
      </c>
      <c r="F32" s="82" t="s">
        <v>445</v>
      </c>
      <c r="G32" s="202">
        <v>189500</v>
      </c>
      <c r="H32" s="202">
        <v>189500</v>
      </c>
      <c r="I32" s="201">
        <f>G32-H32</f>
        <v>0</v>
      </c>
      <c r="J32" s="82" t="s">
        <v>758</v>
      </c>
      <c r="K32" s="101">
        <v>43300</v>
      </c>
      <c r="L32" s="111" t="s">
        <v>788</v>
      </c>
      <c r="M32" s="86"/>
    </row>
    <row r="33" spans="1:13" ht="26.25" x14ac:dyDescent="0.25">
      <c r="A33" s="44">
        <v>26</v>
      </c>
      <c r="B33" s="45">
        <v>55</v>
      </c>
      <c r="C33" s="62" t="s">
        <v>280</v>
      </c>
      <c r="D33" s="47">
        <v>2007</v>
      </c>
      <c r="E33" s="47" t="s">
        <v>364</v>
      </c>
      <c r="F33" s="47" t="s">
        <v>363</v>
      </c>
      <c r="G33" s="202">
        <v>613900</v>
      </c>
      <c r="H33" s="202">
        <v>471843.23</v>
      </c>
      <c r="I33" s="202">
        <f t="shared" ref="I33:I38" si="4">G33-H33</f>
        <v>142056.77000000002</v>
      </c>
      <c r="J33" s="49" t="s">
        <v>277</v>
      </c>
      <c r="K33" s="50">
        <v>39270</v>
      </c>
      <c r="L33" s="51" t="s">
        <v>415</v>
      </c>
      <c r="M33" s="52"/>
    </row>
    <row r="34" spans="1:13" ht="45" x14ac:dyDescent="0.25">
      <c r="A34" s="44">
        <v>27</v>
      </c>
      <c r="B34" s="45">
        <v>57</v>
      </c>
      <c r="C34" s="62" t="s">
        <v>967</v>
      </c>
      <c r="D34" s="47">
        <v>1991</v>
      </c>
      <c r="E34" s="47" t="s">
        <v>968</v>
      </c>
      <c r="F34" s="47" t="s">
        <v>969</v>
      </c>
      <c r="G34" s="202">
        <v>35135</v>
      </c>
      <c r="H34" s="202">
        <v>35135</v>
      </c>
      <c r="I34" s="202">
        <f t="shared" si="4"/>
        <v>0</v>
      </c>
      <c r="J34" s="49" t="s">
        <v>277</v>
      </c>
      <c r="K34" s="256" t="s">
        <v>1770</v>
      </c>
      <c r="L34" s="255" t="s">
        <v>1769</v>
      </c>
      <c r="M34" s="52"/>
    </row>
    <row r="35" spans="1:13" ht="26.25" x14ac:dyDescent="0.25">
      <c r="A35" s="44">
        <v>28</v>
      </c>
      <c r="B35" s="45">
        <v>59</v>
      </c>
      <c r="C35" s="112" t="s">
        <v>276</v>
      </c>
      <c r="D35" s="74">
        <v>2005</v>
      </c>
      <c r="E35" s="74" t="s">
        <v>365</v>
      </c>
      <c r="F35" s="47" t="s">
        <v>279</v>
      </c>
      <c r="G35" s="202">
        <v>138000</v>
      </c>
      <c r="H35" s="202">
        <v>138000</v>
      </c>
      <c r="I35" s="202">
        <f t="shared" si="4"/>
        <v>0</v>
      </c>
      <c r="J35" s="49" t="s">
        <v>277</v>
      </c>
      <c r="K35" s="50">
        <v>38612</v>
      </c>
      <c r="L35" s="51" t="s">
        <v>414</v>
      </c>
      <c r="M35" s="52"/>
    </row>
    <row r="36" spans="1:13" ht="45" x14ac:dyDescent="0.25">
      <c r="A36" s="44">
        <v>29</v>
      </c>
      <c r="B36" s="45">
        <v>62</v>
      </c>
      <c r="C36" s="102" t="s">
        <v>309</v>
      </c>
      <c r="D36" s="47">
        <v>2009</v>
      </c>
      <c r="E36" s="47" t="s">
        <v>366</v>
      </c>
      <c r="F36" s="47" t="s">
        <v>308</v>
      </c>
      <c r="G36" s="202">
        <v>3000000</v>
      </c>
      <c r="H36" s="202">
        <v>2371958</v>
      </c>
      <c r="I36" s="202">
        <f t="shared" si="4"/>
        <v>628042</v>
      </c>
      <c r="J36" s="49" t="s">
        <v>277</v>
      </c>
      <c r="K36" s="258" t="s">
        <v>1772</v>
      </c>
      <c r="L36" s="257" t="s">
        <v>1771</v>
      </c>
      <c r="M36" s="52"/>
    </row>
    <row r="37" spans="1:13" ht="26.25" x14ac:dyDescent="0.25">
      <c r="A37" s="44">
        <v>30</v>
      </c>
      <c r="B37" s="45">
        <v>64</v>
      </c>
      <c r="C37" s="102" t="s">
        <v>367</v>
      </c>
      <c r="D37" s="47">
        <v>2014</v>
      </c>
      <c r="E37" s="47" t="s">
        <v>1296</v>
      </c>
      <c r="F37" s="47" t="s">
        <v>368</v>
      </c>
      <c r="G37" s="202">
        <v>808728</v>
      </c>
      <c r="H37" s="202">
        <v>748476</v>
      </c>
      <c r="I37" s="202">
        <f t="shared" si="4"/>
        <v>60252</v>
      </c>
      <c r="J37" s="49" t="s">
        <v>277</v>
      </c>
      <c r="K37" s="50">
        <v>41746</v>
      </c>
      <c r="L37" s="51" t="s">
        <v>416</v>
      </c>
      <c r="M37" s="52"/>
    </row>
    <row r="38" spans="1:13" ht="26.25" x14ac:dyDescent="0.25">
      <c r="A38" s="44">
        <v>31</v>
      </c>
      <c r="B38" s="45">
        <v>65</v>
      </c>
      <c r="C38" s="102" t="s">
        <v>367</v>
      </c>
      <c r="D38" s="47">
        <v>2014</v>
      </c>
      <c r="E38" s="47" t="s">
        <v>370</v>
      </c>
      <c r="F38" s="47" t="s">
        <v>369</v>
      </c>
      <c r="G38" s="202">
        <v>808728</v>
      </c>
      <c r="H38" s="202">
        <v>746924</v>
      </c>
      <c r="I38" s="202">
        <f t="shared" si="4"/>
        <v>61804</v>
      </c>
      <c r="J38" s="49" t="s">
        <v>277</v>
      </c>
      <c r="K38" s="50">
        <v>41746</v>
      </c>
      <c r="L38" s="51" t="s">
        <v>417</v>
      </c>
      <c r="M38" s="52"/>
    </row>
    <row r="39" spans="1:13" ht="26.25" x14ac:dyDescent="0.25">
      <c r="A39" s="44">
        <f t="shared" si="2"/>
        <v>32</v>
      </c>
      <c r="B39" s="45">
        <v>66</v>
      </c>
      <c r="C39" s="102" t="s">
        <v>367</v>
      </c>
      <c r="D39" s="47">
        <v>2015</v>
      </c>
      <c r="E39" s="47" t="s">
        <v>430</v>
      </c>
      <c r="F39" s="47" t="s">
        <v>427</v>
      </c>
      <c r="G39" s="202">
        <v>1655000</v>
      </c>
      <c r="H39" s="202">
        <v>1338007</v>
      </c>
      <c r="I39" s="202">
        <f t="shared" ref="I39:I47" si="5">G39-H39</f>
        <v>316993</v>
      </c>
      <c r="J39" s="49" t="s">
        <v>277</v>
      </c>
      <c r="K39" s="50">
        <v>42341</v>
      </c>
      <c r="L39" s="51" t="s">
        <v>428</v>
      </c>
      <c r="M39" s="52"/>
    </row>
    <row r="40" spans="1:13" ht="39" x14ac:dyDescent="0.25">
      <c r="A40" s="44">
        <f t="shared" si="2"/>
        <v>33</v>
      </c>
      <c r="B40" s="45">
        <v>67</v>
      </c>
      <c r="C40" s="102" t="s">
        <v>367</v>
      </c>
      <c r="D40" s="47">
        <v>2015</v>
      </c>
      <c r="E40" s="47" t="s">
        <v>431</v>
      </c>
      <c r="F40" s="47" t="s">
        <v>429</v>
      </c>
      <c r="G40" s="202">
        <v>1655000</v>
      </c>
      <c r="H40" s="202">
        <v>1337762</v>
      </c>
      <c r="I40" s="202">
        <f>G40-H40</f>
        <v>317238</v>
      </c>
      <c r="J40" s="49" t="s">
        <v>277</v>
      </c>
      <c r="K40" s="50">
        <v>42341</v>
      </c>
      <c r="L40" s="51" t="s">
        <v>488</v>
      </c>
      <c r="M40" s="52"/>
    </row>
    <row r="41" spans="1:13" ht="26.25" x14ac:dyDescent="0.25">
      <c r="A41" s="44">
        <f t="shared" si="2"/>
        <v>34</v>
      </c>
      <c r="B41" s="45">
        <v>68</v>
      </c>
      <c r="C41" s="102" t="s">
        <v>367</v>
      </c>
      <c r="D41" s="47">
        <v>2015</v>
      </c>
      <c r="E41" s="47" t="s">
        <v>432</v>
      </c>
      <c r="F41" s="47" t="s">
        <v>433</v>
      </c>
      <c r="G41" s="202">
        <v>1655000</v>
      </c>
      <c r="H41" s="202">
        <v>1337762</v>
      </c>
      <c r="I41" s="202">
        <f>G41-H41</f>
        <v>317238</v>
      </c>
      <c r="J41" s="49" t="s">
        <v>277</v>
      </c>
      <c r="K41" s="50">
        <v>42341</v>
      </c>
      <c r="L41" s="51" t="s">
        <v>434</v>
      </c>
      <c r="M41" s="52"/>
    </row>
    <row r="42" spans="1:13" ht="39" x14ac:dyDescent="0.25">
      <c r="A42" s="44">
        <f t="shared" si="2"/>
        <v>35</v>
      </c>
      <c r="B42" s="45">
        <v>69</v>
      </c>
      <c r="C42" s="102" t="s">
        <v>489</v>
      </c>
      <c r="D42" s="47">
        <v>2002</v>
      </c>
      <c r="E42" s="47" t="s">
        <v>490</v>
      </c>
      <c r="F42" s="47" t="s">
        <v>491</v>
      </c>
      <c r="G42" s="202">
        <v>186595.67</v>
      </c>
      <c r="H42" s="202">
        <v>186595.67</v>
      </c>
      <c r="I42" s="202">
        <f t="shared" si="5"/>
        <v>0</v>
      </c>
      <c r="J42" s="49" t="s">
        <v>277</v>
      </c>
      <c r="K42" s="50"/>
      <c r="L42" s="51" t="s">
        <v>498</v>
      </c>
      <c r="M42" s="52"/>
    </row>
    <row r="43" spans="1:13" ht="39" x14ac:dyDescent="0.25">
      <c r="A43" s="44">
        <f t="shared" si="2"/>
        <v>36</v>
      </c>
      <c r="B43" s="45">
        <v>70</v>
      </c>
      <c r="C43" s="102" t="s">
        <v>492</v>
      </c>
      <c r="D43" s="47">
        <v>2001</v>
      </c>
      <c r="E43" s="47" t="s">
        <v>493</v>
      </c>
      <c r="F43" s="47" t="s">
        <v>494</v>
      </c>
      <c r="G43" s="202">
        <v>157474.57</v>
      </c>
      <c r="H43" s="202">
        <v>157474.57</v>
      </c>
      <c r="I43" s="202">
        <f t="shared" si="5"/>
        <v>0</v>
      </c>
      <c r="J43" s="49" t="s">
        <v>277</v>
      </c>
      <c r="K43" s="50">
        <v>42112</v>
      </c>
      <c r="L43" s="51" t="s">
        <v>986</v>
      </c>
      <c r="M43" s="52"/>
    </row>
    <row r="44" spans="1:13" ht="42.75" customHeight="1" x14ac:dyDescent="0.25">
      <c r="A44" s="44">
        <f t="shared" si="2"/>
        <v>37</v>
      </c>
      <c r="B44" s="45">
        <v>71</v>
      </c>
      <c r="C44" s="102" t="s">
        <v>269</v>
      </c>
      <c r="D44" s="47">
        <v>2015</v>
      </c>
      <c r="E44" s="47" t="s">
        <v>538</v>
      </c>
      <c r="F44" s="47" t="s">
        <v>539</v>
      </c>
      <c r="G44" s="202">
        <v>1730333.33</v>
      </c>
      <c r="H44" s="202">
        <v>1730333.33</v>
      </c>
      <c r="I44" s="202">
        <f t="shared" si="5"/>
        <v>0</v>
      </c>
      <c r="J44" s="49" t="s">
        <v>347</v>
      </c>
      <c r="K44" s="113" t="s">
        <v>550</v>
      </c>
      <c r="L44" s="51" t="s">
        <v>551</v>
      </c>
      <c r="M44" s="52"/>
    </row>
    <row r="45" spans="1:13" ht="53.25" customHeight="1" x14ac:dyDescent="0.25">
      <c r="A45" s="44">
        <f t="shared" si="2"/>
        <v>38</v>
      </c>
      <c r="B45" s="45">
        <v>72</v>
      </c>
      <c r="C45" s="102" t="s">
        <v>540</v>
      </c>
      <c r="D45" s="47">
        <v>1998</v>
      </c>
      <c r="E45" s="47" t="s">
        <v>987</v>
      </c>
      <c r="F45" s="47" t="s">
        <v>554</v>
      </c>
      <c r="G45" s="202">
        <v>460000</v>
      </c>
      <c r="H45" s="202">
        <v>460000</v>
      </c>
      <c r="I45" s="202">
        <f t="shared" si="5"/>
        <v>0</v>
      </c>
      <c r="J45" s="49" t="s">
        <v>277</v>
      </c>
      <c r="K45" s="50">
        <v>42131</v>
      </c>
      <c r="L45" s="51" t="s">
        <v>544</v>
      </c>
      <c r="M45" s="52"/>
    </row>
    <row r="46" spans="1:13" s="84" customFormat="1" ht="57.75" customHeight="1" x14ac:dyDescent="0.2">
      <c r="A46" s="191">
        <f t="shared" si="2"/>
        <v>39</v>
      </c>
      <c r="B46" s="85">
        <v>73</v>
      </c>
      <c r="C46" s="82" t="s">
        <v>541</v>
      </c>
      <c r="D46" s="82">
        <v>1997</v>
      </c>
      <c r="E46" s="82" t="s">
        <v>542</v>
      </c>
      <c r="F46" s="82" t="s">
        <v>543</v>
      </c>
      <c r="G46" s="202">
        <v>419492</v>
      </c>
      <c r="H46" s="202">
        <v>419492</v>
      </c>
      <c r="I46" s="202">
        <f t="shared" si="5"/>
        <v>0</v>
      </c>
      <c r="J46" s="49" t="s">
        <v>277</v>
      </c>
      <c r="K46" s="101">
        <v>42727</v>
      </c>
      <c r="L46" s="95" t="s">
        <v>1113</v>
      </c>
      <c r="M46" s="86"/>
    </row>
    <row r="47" spans="1:13" s="73" customFormat="1" ht="51" customHeight="1" x14ac:dyDescent="0.25">
      <c r="A47" s="261">
        <f t="shared" si="2"/>
        <v>40</v>
      </c>
      <c r="B47" s="221">
        <v>74</v>
      </c>
      <c r="C47" s="99" t="s">
        <v>269</v>
      </c>
      <c r="D47" s="82">
        <v>2017</v>
      </c>
      <c r="E47" s="82" t="s">
        <v>546</v>
      </c>
      <c r="F47" s="82" t="s">
        <v>547</v>
      </c>
      <c r="G47" s="202">
        <v>1615000</v>
      </c>
      <c r="H47" s="202">
        <v>1379486</v>
      </c>
      <c r="I47" s="202">
        <f t="shared" si="5"/>
        <v>235514</v>
      </c>
      <c r="J47" s="75" t="s">
        <v>271</v>
      </c>
      <c r="K47" s="100" t="s">
        <v>548</v>
      </c>
      <c r="L47" s="80" t="s">
        <v>549</v>
      </c>
      <c r="M47" s="118"/>
    </row>
    <row r="48" spans="1:13" s="83" customFormat="1" ht="51" customHeight="1" x14ac:dyDescent="0.25">
      <c r="A48" s="191">
        <v>41</v>
      </c>
      <c r="B48" s="85">
        <v>76</v>
      </c>
      <c r="C48" s="82" t="s">
        <v>276</v>
      </c>
      <c r="D48" s="82">
        <v>2004</v>
      </c>
      <c r="E48" s="82" t="s">
        <v>643</v>
      </c>
      <c r="F48" s="82" t="s">
        <v>644</v>
      </c>
      <c r="G48" s="202">
        <v>45000</v>
      </c>
      <c r="H48" s="202">
        <v>45000</v>
      </c>
      <c r="I48" s="202">
        <f t="shared" ref="I48:I59" si="6">G48-H48</f>
        <v>0</v>
      </c>
      <c r="J48" s="97" t="s">
        <v>645</v>
      </c>
      <c r="K48" s="101" t="s">
        <v>646</v>
      </c>
      <c r="L48" s="95" t="s">
        <v>647</v>
      </c>
      <c r="M48" s="111"/>
    </row>
    <row r="49" spans="1:46" ht="48.75" customHeight="1" x14ac:dyDescent="0.25">
      <c r="A49" s="191">
        <v>42</v>
      </c>
      <c r="B49" s="85">
        <v>77</v>
      </c>
      <c r="C49" s="82" t="s">
        <v>640</v>
      </c>
      <c r="D49" s="82">
        <v>2016</v>
      </c>
      <c r="E49" s="82" t="s">
        <v>641</v>
      </c>
      <c r="F49" s="82" t="s">
        <v>642</v>
      </c>
      <c r="G49" s="202">
        <v>1165000</v>
      </c>
      <c r="H49" s="202">
        <v>1165000</v>
      </c>
      <c r="I49" s="202">
        <f t="shared" si="6"/>
        <v>0</v>
      </c>
      <c r="J49" s="97" t="s">
        <v>272</v>
      </c>
      <c r="K49" s="114" t="s">
        <v>715</v>
      </c>
      <c r="L49" s="95" t="s">
        <v>714</v>
      </c>
      <c r="M49" s="111"/>
    </row>
    <row r="50" spans="1:46" s="43" customFormat="1" ht="38.25" customHeight="1" x14ac:dyDescent="0.25">
      <c r="A50" s="44">
        <v>43</v>
      </c>
      <c r="B50" s="45">
        <v>78</v>
      </c>
      <c r="C50" s="46" t="s">
        <v>246</v>
      </c>
      <c r="D50" s="47">
        <v>2008</v>
      </c>
      <c r="E50" s="47"/>
      <c r="F50" s="47"/>
      <c r="G50" s="202">
        <v>1057522</v>
      </c>
      <c r="H50" s="202">
        <v>0</v>
      </c>
      <c r="I50" s="202">
        <f t="shared" si="6"/>
        <v>1057522</v>
      </c>
      <c r="J50" s="49" t="s">
        <v>275</v>
      </c>
      <c r="K50" s="50"/>
      <c r="L50" s="51"/>
      <c r="M50" s="52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</row>
    <row r="51" spans="1:46" s="83" customFormat="1" ht="42.75" customHeight="1" x14ac:dyDescent="0.25">
      <c r="A51" s="191">
        <f>A50+1</f>
        <v>44</v>
      </c>
      <c r="B51" s="85">
        <v>79</v>
      </c>
      <c r="C51" s="82" t="s">
        <v>684</v>
      </c>
      <c r="D51" s="82">
        <v>2008</v>
      </c>
      <c r="E51" s="82" t="s">
        <v>689</v>
      </c>
      <c r="F51" s="82" t="s">
        <v>700</v>
      </c>
      <c r="G51" s="202">
        <v>318500</v>
      </c>
      <c r="H51" s="202">
        <v>318500</v>
      </c>
      <c r="I51" s="202">
        <f t="shared" si="6"/>
        <v>0</v>
      </c>
      <c r="J51" s="82" t="s">
        <v>275</v>
      </c>
      <c r="K51" s="114" t="s">
        <v>760</v>
      </c>
      <c r="L51" s="115" t="s">
        <v>759</v>
      </c>
      <c r="M51" s="111"/>
    </row>
    <row r="52" spans="1:46" s="83" customFormat="1" ht="53.25" customHeight="1" x14ac:dyDescent="0.25">
      <c r="A52" s="191">
        <f>A51+1</f>
        <v>45</v>
      </c>
      <c r="B52" s="85">
        <v>81</v>
      </c>
      <c r="C52" s="82" t="s">
        <v>752</v>
      </c>
      <c r="D52" s="82">
        <v>2017</v>
      </c>
      <c r="E52" s="82" t="s">
        <v>753</v>
      </c>
      <c r="F52" s="82" t="s">
        <v>754</v>
      </c>
      <c r="G52" s="202">
        <v>502300</v>
      </c>
      <c r="H52" s="202">
        <v>502300</v>
      </c>
      <c r="I52" s="202">
        <f t="shared" si="6"/>
        <v>0</v>
      </c>
      <c r="J52" s="97" t="s">
        <v>645</v>
      </c>
      <c r="K52" s="114" t="s">
        <v>755</v>
      </c>
      <c r="L52" s="95" t="s">
        <v>756</v>
      </c>
      <c r="M52" s="111"/>
    </row>
    <row r="53" spans="1:46" ht="53.25" customHeight="1" x14ac:dyDescent="0.25">
      <c r="A53" s="191">
        <f>A52+1</f>
        <v>46</v>
      </c>
      <c r="B53" s="85">
        <v>82</v>
      </c>
      <c r="C53" s="82" t="s">
        <v>861</v>
      </c>
      <c r="D53" s="82">
        <v>2019</v>
      </c>
      <c r="E53" s="82" t="s">
        <v>862</v>
      </c>
      <c r="F53" s="82" t="s">
        <v>863</v>
      </c>
      <c r="G53" s="202">
        <v>754822.43</v>
      </c>
      <c r="H53" s="202">
        <v>325580.33</v>
      </c>
      <c r="I53" s="202">
        <f t="shared" si="6"/>
        <v>429242.10000000003</v>
      </c>
      <c r="J53" s="82" t="s">
        <v>275</v>
      </c>
      <c r="K53" s="114" t="s">
        <v>755</v>
      </c>
      <c r="L53" s="95" t="s">
        <v>756</v>
      </c>
      <c r="M53" s="111"/>
    </row>
    <row r="54" spans="1:46" ht="61.5" customHeight="1" x14ac:dyDescent="0.25">
      <c r="A54" s="191">
        <v>47</v>
      </c>
      <c r="B54" s="85">
        <v>83</v>
      </c>
      <c r="C54" s="82" t="s">
        <v>864</v>
      </c>
      <c r="D54" s="82">
        <v>2004</v>
      </c>
      <c r="E54" s="82" t="s">
        <v>865</v>
      </c>
      <c r="F54" s="82" t="s">
        <v>866</v>
      </c>
      <c r="G54" s="202">
        <v>57000</v>
      </c>
      <c r="H54" s="202">
        <v>39543.75</v>
      </c>
      <c r="I54" s="202">
        <f t="shared" si="6"/>
        <v>17456.25</v>
      </c>
      <c r="J54" s="82" t="s">
        <v>275</v>
      </c>
      <c r="K54" s="114" t="s">
        <v>760</v>
      </c>
      <c r="L54" s="115" t="s">
        <v>759</v>
      </c>
      <c r="M54" s="111"/>
    </row>
    <row r="55" spans="1:46" ht="78" customHeight="1" x14ac:dyDescent="0.25">
      <c r="A55" s="191">
        <v>48</v>
      </c>
      <c r="B55" s="85">
        <v>84</v>
      </c>
      <c r="C55" s="82" t="s">
        <v>867</v>
      </c>
      <c r="D55" s="82">
        <v>2019</v>
      </c>
      <c r="E55" s="82" t="s">
        <v>869</v>
      </c>
      <c r="F55" s="109" t="s">
        <v>870</v>
      </c>
      <c r="G55" s="202">
        <v>4834700</v>
      </c>
      <c r="H55" s="202">
        <v>2191328.1</v>
      </c>
      <c r="I55" s="201">
        <f t="shared" si="6"/>
        <v>2643371.9</v>
      </c>
      <c r="J55" s="82" t="s">
        <v>275</v>
      </c>
      <c r="K55" s="101">
        <v>41571</v>
      </c>
      <c r="L55" s="95" t="s">
        <v>1067</v>
      </c>
      <c r="M55" s="111"/>
    </row>
    <row r="56" spans="1:46" ht="61.5" customHeight="1" x14ac:dyDescent="0.25">
      <c r="A56" s="191">
        <v>49</v>
      </c>
      <c r="B56" s="85">
        <v>85</v>
      </c>
      <c r="C56" s="82" t="s">
        <v>872</v>
      </c>
      <c r="D56" s="82">
        <v>1993</v>
      </c>
      <c r="E56" s="82">
        <v>364891</v>
      </c>
      <c r="F56" s="82" t="s">
        <v>948</v>
      </c>
      <c r="G56" s="202">
        <v>35000</v>
      </c>
      <c r="H56" s="202">
        <v>31080</v>
      </c>
      <c r="I56" s="201">
        <f t="shared" si="6"/>
        <v>3920</v>
      </c>
      <c r="J56" s="82" t="s">
        <v>275</v>
      </c>
      <c r="K56" s="85" t="s">
        <v>287</v>
      </c>
      <c r="L56" s="95" t="s">
        <v>413</v>
      </c>
      <c r="M56" s="86"/>
    </row>
    <row r="57" spans="1:46" ht="74.25" customHeight="1" x14ac:dyDescent="0.25">
      <c r="A57" s="191">
        <v>50</v>
      </c>
      <c r="B57" s="85">
        <v>86</v>
      </c>
      <c r="C57" s="82" t="s">
        <v>867</v>
      </c>
      <c r="D57" s="82">
        <v>2019</v>
      </c>
      <c r="E57" s="82" t="s">
        <v>1066</v>
      </c>
      <c r="F57" s="109" t="s">
        <v>868</v>
      </c>
      <c r="G57" s="202">
        <v>4834700</v>
      </c>
      <c r="H57" s="202">
        <v>2325490.7999999998</v>
      </c>
      <c r="I57" s="201">
        <f t="shared" si="6"/>
        <v>2509209.2000000002</v>
      </c>
      <c r="J57" s="82" t="s">
        <v>275</v>
      </c>
      <c r="K57" s="101">
        <v>41571</v>
      </c>
      <c r="L57" s="95" t="s">
        <v>1068</v>
      </c>
      <c r="M57" s="111"/>
    </row>
    <row r="58" spans="1:46" ht="61.5" customHeight="1" x14ac:dyDescent="0.25">
      <c r="A58" s="191">
        <v>51</v>
      </c>
      <c r="B58" s="85">
        <v>87</v>
      </c>
      <c r="C58" s="82" t="s">
        <v>874</v>
      </c>
      <c r="D58" s="82">
        <v>2004</v>
      </c>
      <c r="E58" s="82" t="s">
        <v>875</v>
      </c>
      <c r="F58" s="109" t="s">
        <v>873</v>
      </c>
      <c r="G58" s="202">
        <v>160000</v>
      </c>
      <c r="H58" s="202">
        <v>111000</v>
      </c>
      <c r="I58" s="201">
        <f>G58-H58</f>
        <v>49000</v>
      </c>
      <c r="J58" s="82" t="s">
        <v>275</v>
      </c>
      <c r="K58" s="101"/>
      <c r="L58" s="95"/>
      <c r="M58" s="111"/>
    </row>
    <row r="59" spans="1:46" ht="61.5" customHeight="1" x14ac:dyDescent="0.25">
      <c r="A59" s="191">
        <v>52</v>
      </c>
      <c r="B59" s="85">
        <v>88</v>
      </c>
      <c r="C59" s="82" t="s">
        <v>288</v>
      </c>
      <c r="D59" s="82">
        <v>2004</v>
      </c>
      <c r="E59" s="82" t="s">
        <v>876</v>
      </c>
      <c r="F59" s="82" t="s">
        <v>877</v>
      </c>
      <c r="G59" s="202">
        <v>46000</v>
      </c>
      <c r="H59" s="202">
        <v>35742</v>
      </c>
      <c r="I59" s="201">
        <f t="shared" si="6"/>
        <v>10258</v>
      </c>
      <c r="J59" s="82" t="s">
        <v>275</v>
      </c>
      <c r="K59" s="116" t="s">
        <v>287</v>
      </c>
      <c r="L59" s="98" t="s">
        <v>413</v>
      </c>
      <c r="M59" s="111"/>
    </row>
    <row r="60" spans="1:46" ht="61.5" customHeight="1" x14ac:dyDescent="0.25">
      <c r="A60" s="191">
        <v>53</v>
      </c>
      <c r="B60" s="85">
        <v>89</v>
      </c>
      <c r="C60" s="82" t="s">
        <v>878</v>
      </c>
      <c r="D60" s="82">
        <v>2019</v>
      </c>
      <c r="E60" s="82" t="s">
        <v>879</v>
      </c>
      <c r="F60" s="82" t="s">
        <v>1011</v>
      </c>
      <c r="G60" s="202">
        <v>78000</v>
      </c>
      <c r="H60" s="202">
        <v>51792</v>
      </c>
      <c r="I60" s="201">
        <f t="shared" ref="I60:I77" si="7">G60-H60</f>
        <v>26208</v>
      </c>
      <c r="J60" s="82" t="s">
        <v>275</v>
      </c>
      <c r="K60" s="116"/>
      <c r="L60" s="98" t="s">
        <v>990</v>
      </c>
      <c r="M60" s="111"/>
    </row>
    <row r="61" spans="1:46" ht="61.5" customHeight="1" x14ac:dyDescent="0.25">
      <c r="A61" s="191">
        <v>54</v>
      </c>
      <c r="B61" s="85">
        <v>90</v>
      </c>
      <c r="C61" s="82" t="s">
        <v>880</v>
      </c>
      <c r="D61" s="82">
        <v>2019</v>
      </c>
      <c r="E61" s="82" t="s">
        <v>879</v>
      </c>
      <c r="F61" s="82" t="s">
        <v>1011</v>
      </c>
      <c r="G61" s="202">
        <v>137000</v>
      </c>
      <c r="H61" s="202">
        <v>90968</v>
      </c>
      <c r="I61" s="201">
        <f t="shared" si="7"/>
        <v>46032</v>
      </c>
      <c r="J61" s="82" t="s">
        <v>275</v>
      </c>
      <c r="K61" s="116"/>
      <c r="L61" s="98" t="s">
        <v>990</v>
      </c>
      <c r="M61" s="111"/>
    </row>
    <row r="62" spans="1:46" ht="61.5" customHeight="1" x14ac:dyDescent="0.25">
      <c r="A62" s="262">
        <v>55</v>
      </c>
      <c r="B62" s="85">
        <v>91</v>
      </c>
      <c r="C62" s="82" t="s">
        <v>881</v>
      </c>
      <c r="D62" s="82">
        <v>2019</v>
      </c>
      <c r="E62" s="82" t="s">
        <v>879</v>
      </c>
      <c r="F62" s="82" t="s">
        <v>1017</v>
      </c>
      <c r="G62" s="202">
        <v>64000</v>
      </c>
      <c r="H62" s="202">
        <v>42496</v>
      </c>
      <c r="I62" s="201">
        <f t="shared" si="7"/>
        <v>21504</v>
      </c>
      <c r="J62" s="82" t="s">
        <v>275</v>
      </c>
      <c r="K62" s="116"/>
      <c r="L62" s="98" t="s">
        <v>990</v>
      </c>
      <c r="M62" s="111"/>
    </row>
    <row r="63" spans="1:46" ht="61.5" customHeight="1" x14ac:dyDescent="0.25">
      <c r="A63" s="191">
        <v>56</v>
      </c>
      <c r="B63" s="85">
        <v>92</v>
      </c>
      <c r="C63" s="82" t="s">
        <v>882</v>
      </c>
      <c r="D63" s="82">
        <v>2019</v>
      </c>
      <c r="E63" s="82" t="s">
        <v>879</v>
      </c>
      <c r="F63" s="82" t="s">
        <v>1011</v>
      </c>
      <c r="G63" s="202">
        <v>230000</v>
      </c>
      <c r="H63" s="202">
        <v>152720</v>
      </c>
      <c r="I63" s="201">
        <f t="shared" si="7"/>
        <v>77280</v>
      </c>
      <c r="J63" s="82" t="s">
        <v>275</v>
      </c>
      <c r="K63" s="116"/>
      <c r="L63" s="98" t="s">
        <v>990</v>
      </c>
      <c r="M63" s="111"/>
    </row>
    <row r="64" spans="1:46" ht="70.5" customHeight="1" x14ac:dyDescent="0.25">
      <c r="A64" s="191">
        <v>57</v>
      </c>
      <c r="B64" s="85">
        <v>93</v>
      </c>
      <c r="C64" s="82" t="s">
        <v>883</v>
      </c>
      <c r="D64" s="82">
        <v>2019</v>
      </c>
      <c r="E64" s="82" t="s">
        <v>884</v>
      </c>
      <c r="F64" s="82" t="s">
        <v>885</v>
      </c>
      <c r="G64" s="202">
        <v>1370000</v>
      </c>
      <c r="H64" s="202">
        <v>621952.5</v>
      </c>
      <c r="I64" s="201">
        <f t="shared" si="7"/>
        <v>748047.5</v>
      </c>
      <c r="J64" s="82" t="s">
        <v>275</v>
      </c>
      <c r="K64" s="116"/>
      <c r="L64" s="98" t="s">
        <v>989</v>
      </c>
      <c r="M64" s="111"/>
    </row>
    <row r="65" spans="1:13" s="84" customFormat="1" ht="93.75" customHeight="1" x14ac:dyDescent="0.25">
      <c r="A65" s="191">
        <v>58</v>
      </c>
      <c r="B65" s="85">
        <v>94</v>
      </c>
      <c r="C65" s="82" t="s">
        <v>886</v>
      </c>
      <c r="D65" s="82">
        <v>2019</v>
      </c>
      <c r="E65" s="82" t="s">
        <v>887</v>
      </c>
      <c r="F65" s="33" t="s">
        <v>888</v>
      </c>
      <c r="G65" s="202">
        <v>506500</v>
      </c>
      <c r="H65" s="205">
        <v>413641.83</v>
      </c>
      <c r="I65" s="205">
        <f t="shared" si="7"/>
        <v>92858.169999999984</v>
      </c>
      <c r="J65" s="82" t="s">
        <v>545</v>
      </c>
      <c r="K65" s="209">
        <v>43781</v>
      </c>
      <c r="L65" s="98" t="s">
        <v>1122</v>
      </c>
      <c r="M65" s="119" t="s">
        <v>1200</v>
      </c>
    </row>
    <row r="66" spans="1:13" s="84" customFormat="1" ht="61.5" customHeight="1" x14ac:dyDescent="0.25">
      <c r="A66" s="191">
        <v>59</v>
      </c>
      <c r="B66" s="85">
        <v>95</v>
      </c>
      <c r="C66" s="99" t="s">
        <v>269</v>
      </c>
      <c r="D66" s="82">
        <v>2018</v>
      </c>
      <c r="E66" s="82" t="s">
        <v>988</v>
      </c>
      <c r="F66" s="82" t="s">
        <v>894</v>
      </c>
      <c r="G66" s="202">
        <v>1862300</v>
      </c>
      <c r="H66" s="202">
        <v>1676052</v>
      </c>
      <c r="I66" s="202">
        <f t="shared" si="7"/>
        <v>186248</v>
      </c>
      <c r="J66" s="75" t="s">
        <v>895</v>
      </c>
      <c r="K66" s="100" t="s">
        <v>548</v>
      </c>
      <c r="L66" s="80" t="s">
        <v>549</v>
      </c>
      <c r="M66" s="118"/>
    </row>
    <row r="67" spans="1:13" s="83" customFormat="1" ht="235.5" customHeight="1" x14ac:dyDescent="0.25">
      <c r="A67" s="191">
        <v>60</v>
      </c>
      <c r="B67" s="85">
        <v>96</v>
      </c>
      <c r="C67" s="99" t="s">
        <v>1009</v>
      </c>
      <c r="D67" s="82">
        <v>2019</v>
      </c>
      <c r="E67" s="82" t="s">
        <v>1011</v>
      </c>
      <c r="F67" s="82" t="s">
        <v>1011</v>
      </c>
      <c r="G67" s="202">
        <v>1342399</v>
      </c>
      <c r="H67" s="202">
        <v>715954.32</v>
      </c>
      <c r="I67" s="202">
        <f t="shared" si="7"/>
        <v>626444.68000000005</v>
      </c>
      <c r="J67" s="75" t="s">
        <v>334</v>
      </c>
      <c r="K67" s="100"/>
      <c r="L67" s="80" t="s">
        <v>1114</v>
      </c>
      <c r="M67" s="118"/>
    </row>
    <row r="68" spans="1:13" s="84" customFormat="1" ht="173.25" customHeight="1" x14ac:dyDescent="0.25">
      <c r="A68" s="191">
        <v>61</v>
      </c>
      <c r="B68" s="85">
        <v>100</v>
      </c>
      <c r="C68" s="99" t="s">
        <v>269</v>
      </c>
      <c r="D68" s="82">
        <v>2019</v>
      </c>
      <c r="E68" s="82" t="s">
        <v>1012</v>
      </c>
      <c r="F68" s="82" t="s">
        <v>1013</v>
      </c>
      <c r="G68" s="202">
        <v>2020000</v>
      </c>
      <c r="H68" s="202">
        <v>1784351</v>
      </c>
      <c r="I68" s="202">
        <f t="shared" si="7"/>
        <v>235649</v>
      </c>
      <c r="J68" s="75" t="s">
        <v>345</v>
      </c>
      <c r="K68" s="100">
        <v>43652</v>
      </c>
      <c r="L68" s="80" t="s">
        <v>1305</v>
      </c>
      <c r="M68" s="118"/>
    </row>
    <row r="69" spans="1:13" s="84" customFormat="1" ht="173.25" customHeight="1" x14ac:dyDescent="0.25">
      <c r="A69" s="191">
        <v>62</v>
      </c>
      <c r="B69" s="85">
        <v>101</v>
      </c>
      <c r="C69" s="99" t="s">
        <v>993</v>
      </c>
      <c r="D69" s="82">
        <v>2018</v>
      </c>
      <c r="E69" s="82" t="s">
        <v>994</v>
      </c>
      <c r="F69" s="82" t="s">
        <v>995</v>
      </c>
      <c r="G69" s="202">
        <v>3812442</v>
      </c>
      <c r="H69" s="202">
        <v>1611193.37</v>
      </c>
      <c r="I69" s="202">
        <f t="shared" si="7"/>
        <v>2201248.63</v>
      </c>
      <c r="J69" s="75" t="s">
        <v>362</v>
      </c>
      <c r="K69" s="100">
        <v>43655</v>
      </c>
      <c r="L69" s="80" t="s">
        <v>996</v>
      </c>
      <c r="M69" s="118"/>
    </row>
    <row r="70" spans="1:13" s="84" customFormat="1" ht="173.25" customHeight="1" x14ac:dyDescent="0.25">
      <c r="A70" s="191">
        <v>63</v>
      </c>
      <c r="B70" s="85">
        <v>102</v>
      </c>
      <c r="C70" s="99" t="s">
        <v>997</v>
      </c>
      <c r="D70" s="82">
        <v>2005</v>
      </c>
      <c r="E70" s="82" t="s">
        <v>998</v>
      </c>
      <c r="F70" s="82" t="s">
        <v>1775</v>
      </c>
      <c r="G70" s="202">
        <v>322992.96000000002</v>
      </c>
      <c r="H70" s="202">
        <v>322992.96000000002</v>
      </c>
      <c r="I70" s="202">
        <f>G70-H70</f>
        <v>0</v>
      </c>
      <c r="J70" s="75" t="s">
        <v>1573</v>
      </c>
      <c r="K70" s="100">
        <v>43574</v>
      </c>
      <c r="L70" s="80" t="s">
        <v>999</v>
      </c>
      <c r="M70" s="118"/>
    </row>
    <row r="71" spans="1:13" s="84" customFormat="1" ht="173.25" customHeight="1" x14ac:dyDescent="0.25">
      <c r="A71" s="191">
        <v>64</v>
      </c>
      <c r="B71" s="85">
        <v>103</v>
      </c>
      <c r="C71" s="99" t="s">
        <v>1000</v>
      </c>
      <c r="D71" s="82">
        <v>2019</v>
      </c>
      <c r="E71" s="82" t="s">
        <v>1001</v>
      </c>
      <c r="F71" s="82" t="s">
        <v>1002</v>
      </c>
      <c r="G71" s="202">
        <v>1736275</v>
      </c>
      <c r="H71" s="202">
        <v>1360085.58</v>
      </c>
      <c r="I71" s="202">
        <f t="shared" si="7"/>
        <v>376189.41999999993</v>
      </c>
      <c r="J71" s="75" t="s">
        <v>362</v>
      </c>
      <c r="K71" s="100">
        <v>43980</v>
      </c>
      <c r="L71" s="80" t="s">
        <v>1003</v>
      </c>
      <c r="M71" s="118"/>
    </row>
    <row r="72" spans="1:13" s="84" customFormat="1" ht="173.25" customHeight="1" x14ac:dyDescent="0.25">
      <c r="A72" s="191">
        <v>65</v>
      </c>
      <c r="B72" s="85">
        <v>104</v>
      </c>
      <c r="C72" s="99" t="s">
        <v>367</v>
      </c>
      <c r="D72" s="82">
        <v>2019</v>
      </c>
      <c r="E72" s="82" t="s">
        <v>1004</v>
      </c>
      <c r="F72" s="82" t="s">
        <v>1005</v>
      </c>
      <c r="G72" s="202">
        <v>1745000</v>
      </c>
      <c r="H72" s="202">
        <v>1366902.67</v>
      </c>
      <c r="I72" s="244">
        <f t="shared" si="7"/>
        <v>378097.33000000007</v>
      </c>
      <c r="J72" s="75" t="s">
        <v>362</v>
      </c>
      <c r="K72" s="100">
        <v>43980</v>
      </c>
      <c r="L72" s="80" t="s">
        <v>1121</v>
      </c>
      <c r="M72" s="118"/>
    </row>
    <row r="73" spans="1:13" s="84" customFormat="1" ht="173.25" customHeight="1" x14ac:dyDescent="0.25">
      <c r="A73" s="191">
        <v>66</v>
      </c>
      <c r="B73" s="85">
        <v>105</v>
      </c>
      <c r="C73" s="99" t="s">
        <v>350</v>
      </c>
      <c r="D73" s="82">
        <v>2006</v>
      </c>
      <c r="E73" s="82" t="s">
        <v>1006</v>
      </c>
      <c r="F73" s="82" t="s">
        <v>1007</v>
      </c>
      <c r="G73" s="202">
        <v>798660</v>
      </c>
      <c r="H73" s="202">
        <v>798660</v>
      </c>
      <c r="I73" s="202">
        <f t="shared" si="7"/>
        <v>0</v>
      </c>
      <c r="J73" s="75" t="s">
        <v>1574</v>
      </c>
      <c r="K73" s="100">
        <v>43924</v>
      </c>
      <c r="L73" s="80" t="s">
        <v>1764</v>
      </c>
      <c r="M73" s="118"/>
    </row>
    <row r="74" spans="1:13" s="84" customFormat="1" ht="173.25" customHeight="1" x14ac:dyDescent="0.25">
      <c r="A74" s="191">
        <v>67</v>
      </c>
      <c r="B74" s="85">
        <v>106</v>
      </c>
      <c r="C74" s="99" t="s">
        <v>269</v>
      </c>
      <c r="D74" s="82">
        <v>2020</v>
      </c>
      <c r="E74" s="82" t="s">
        <v>1030</v>
      </c>
      <c r="F74" s="82" t="s">
        <v>1115</v>
      </c>
      <c r="G74" s="202">
        <v>2062000</v>
      </c>
      <c r="H74" s="202">
        <v>586515.68000000005</v>
      </c>
      <c r="I74" s="202">
        <f t="shared" si="7"/>
        <v>1475484.3199999998</v>
      </c>
      <c r="J74" s="75" t="s">
        <v>334</v>
      </c>
      <c r="K74" s="100">
        <v>44320</v>
      </c>
      <c r="L74" s="80" t="s">
        <v>1298</v>
      </c>
      <c r="M74" s="118"/>
    </row>
    <row r="75" spans="1:13" s="84" customFormat="1" ht="173.25" customHeight="1" x14ac:dyDescent="0.25">
      <c r="A75" s="191">
        <v>68</v>
      </c>
      <c r="B75" s="85">
        <v>107</v>
      </c>
      <c r="C75" s="99" t="s">
        <v>1031</v>
      </c>
      <c r="D75" s="82">
        <v>2020</v>
      </c>
      <c r="E75" s="82" t="s">
        <v>1032</v>
      </c>
      <c r="F75" s="82" t="s">
        <v>1033</v>
      </c>
      <c r="G75" s="202">
        <v>2793675</v>
      </c>
      <c r="H75" s="202">
        <v>2002123</v>
      </c>
      <c r="I75" s="202">
        <f t="shared" si="7"/>
        <v>791552</v>
      </c>
      <c r="J75" s="75" t="s">
        <v>336</v>
      </c>
      <c r="K75" s="100" t="s">
        <v>1034</v>
      </c>
      <c r="L75" s="80" t="s">
        <v>1142</v>
      </c>
      <c r="M75" s="118"/>
    </row>
    <row r="76" spans="1:13" s="84" customFormat="1" ht="173.25" customHeight="1" x14ac:dyDescent="0.25">
      <c r="A76" s="191">
        <v>69</v>
      </c>
      <c r="B76" s="85">
        <v>108</v>
      </c>
      <c r="C76" s="99" t="s">
        <v>1035</v>
      </c>
      <c r="D76" s="82">
        <v>2021</v>
      </c>
      <c r="E76" s="82" t="s">
        <v>1036</v>
      </c>
      <c r="F76" s="82" t="s">
        <v>536</v>
      </c>
      <c r="G76" s="202">
        <v>953227</v>
      </c>
      <c r="H76" s="202">
        <v>447432.16</v>
      </c>
      <c r="I76" s="202">
        <f t="shared" si="7"/>
        <v>505794.84</v>
      </c>
      <c r="J76" s="75" t="s">
        <v>1037</v>
      </c>
      <c r="K76" s="100">
        <v>44357</v>
      </c>
      <c r="L76" s="80" t="s">
        <v>1141</v>
      </c>
      <c r="M76" s="118"/>
    </row>
    <row r="77" spans="1:13" s="84" customFormat="1" ht="173.25" customHeight="1" x14ac:dyDescent="0.25">
      <c r="A77" s="191">
        <v>70</v>
      </c>
      <c r="B77" s="85">
        <v>109</v>
      </c>
      <c r="C77" s="99" t="s">
        <v>1103</v>
      </c>
      <c r="D77" s="82">
        <v>2020</v>
      </c>
      <c r="E77" s="82" t="s">
        <v>1011</v>
      </c>
      <c r="F77" s="82" t="s">
        <v>1011</v>
      </c>
      <c r="G77" s="202">
        <v>319900</v>
      </c>
      <c r="H77" s="202">
        <v>246589.46</v>
      </c>
      <c r="I77" s="202">
        <f t="shared" si="7"/>
        <v>73310.540000000008</v>
      </c>
      <c r="J77" s="82" t="s">
        <v>545</v>
      </c>
      <c r="K77" s="100">
        <v>44432</v>
      </c>
      <c r="L77" s="80" t="s">
        <v>1140</v>
      </c>
      <c r="M77" s="118" t="s">
        <v>1200</v>
      </c>
    </row>
    <row r="78" spans="1:13" s="84" customFormat="1" ht="173.25" customHeight="1" x14ac:dyDescent="0.25">
      <c r="A78" s="191">
        <v>71</v>
      </c>
      <c r="B78" s="85">
        <v>110</v>
      </c>
      <c r="C78" s="99" t="s">
        <v>1071</v>
      </c>
      <c r="D78" s="82">
        <v>2021</v>
      </c>
      <c r="E78" s="82" t="s">
        <v>1072</v>
      </c>
      <c r="F78" s="82" t="s">
        <v>1104</v>
      </c>
      <c r="G78" s="202">
        <v>2315066.67</v>
      </c>
      <c r="H78" s="202">
        <v>1080352.8799999999</v>
      </c>
      <c r="I78" s="202">
        <f>G78-H78</f>
        <v>1234713.79</v>
      </c>
      <c r="J78" s="75" t="s">
        <v>362</v>
      </c>
      <c r="K78" s="100">
        <v>44454</v>
      </c>
      <c r="L78" s="80" t="s">
        <v>1139</v>
      </c>
      <c r="M78" s="118"/>
    </row>
    <row r="79" spans="1:13" s="84" customFormat="1" ht="173.25" customHeight="1" x14ac:dyDescent="0.25">
      <c r="A79" s="191">
        <v>72</v>
      </c>
      <c r="B79" s="85">
        <v>111</v>
      </c>
      <c r="C79" s="99" t="s">
        <v>1128</v>
      </c>
      <c r="D79" s="82">
        <v>2021</v>
      </c>
      <c r="E79" s="82" t="s">
        <v>1073</v>
      </c>
      <c r="F79" s="82" t="s">
        <v>1105</v>
      </c>
      <c r="G79" s="202">
        <v>2315066.67</v>
      </c>
      <c r="H79" s="202">
        <v>1080352.8799999999</v>
      </c>
      <c r="I79" s="202">
        <f>G79-H79</f>
        <v>1234713.79</v>
      </c>
      <c r="J79" s="75" t="s">
        <v>362</v>
      </c>
      <c r="K79" s="100">
        <v>44454</v>
      </c>
      <c r="L79" s="80" t="s">
        <v>1138</v>
      </c>
      <c r="M79" s="118"/>
    </row>
    <row r="80" spans="1:13" s="84" customFormat="1" ht="173.25" customHeight="1" x14ac:dyDescent="0.25">
      <c r="A80" s="263">
        <v>73</v>
      </c>
      <c r="B80" s="85">
        <v>112</v>
      </c>
      <c r="C80" s="99" t="s">
        <v>1129</v>
      </c>
      <c r="D80" s="82">
        <v>2021</v>
      </c>
      <c r="E80" s="82" t="s">
        <v>1130</v>
      </c>
      <c r="F80" s="82" t="s">
        <v>1131</v>
      </c>
      <c r="G80" s="202">
        <v>2375200</v>
      </c>
      <c r="H80" s="202">
        <v>791733.2</v>
      </c>
      <c r="I80" s="202">
        <f>G80-H80</f>
        <v>1583466.8</v>
      </c>
      <c r="J80" s="75" t="s">
        <v>627</v>
      </c>
      <c r="K80" s="100">
        <v>44632</v>
      </c>
      <c r="L80" s="80" t="s">
        <v>1137</v>
      </c>
      <c r="M80" s="235"/>
    </row>
    <row r="81" spans="1:13" s="84" customFormat="1" ht="173.25" customHeight="1" x14ac:dyDescent="0.25">
      <c r="A81" s="191">
        <v>74</v>
      </c>
      <c r="B81" s="85">
        <v>113</v>
      </c>
      <c r="C81" s="99" t="s">
        <v>1132</v>
      </c>
      <c r="D81" s="82">
        <v>2005</v>
      </c>
      <c r="E81" s="82" t="s">
        <v>1133</v>
      </c>
      <c r="F81" s="82" t="s">
        <v>1134</v>
      </c>
      <c r="G81" s="202">
        <v>135000</v>
      </c>
      <c r="H81" s="202">
        <v>47250</v>
      </c>
      <c r="I81" s="202">
        <f t="shared" ref="I81:I86" si="8">G81-H81</f>
        <v>87750</v>
      </c>
      <c r="J81" s="75" t="s">
        <v>1135</v>
      </c>
      <c r="K81" s="100">
        <v>44650</v>
      </c>
      <c r="L81" s="80" t="s">
        <v>1136</v>
      </c>
      <c r="M81" s="118"/>
    </row>
    <row r="82" spans="1:13" s="84" customFormat="1" ht="173.25" customHeight="1" x14ac:dyDescent="0.25">
      <c r="A82" s="191">
        <v>75</v>
      </c>
      <c r="B82" s="85">
        <v>114</v>
      </c>
      <c r="C82" s="99" t="s">
        <v>1143</v>
      </c>
      <c r="D82" s="82">
        <v>2016</v>
      </c>
      <c r="E82" s="82" t="s">
        <v>1144</v>
      </c>
      <c r="F82" s="82" t="s">
        <v>1145</v>
      </c>
      <c r="G82" s="202">
        <v>1695000</v>
      </c>
      <c r="H82" s="202">
        <v>1129968</v>
      </c>
      <c r="I82" s="202">
        <f t="shared" si="8"/>
        <v>565032</v>
      </c>
      <c r="J82" s="75" t="s">
        <v>1146</v>
      </c>
      <c r="K82" s="100">
        <v>42579</v>
      </c>
      <c r="L82" s="80" t="s">
        <v>1147</v>
      </c>
      <c r="M82" s="235"/>
    </row>
    <row r="83" spans="1:13" s="84" customFormat="1" ht="173.25" customHeight="1" x14ac:dyDescent="0.25">
      <c r="A83" s="191">
        <v>76</v>
      </c>
      <c r="B83" s="85">
        <v>115</v>
      </c>
      <c r="C83" s="99" t="s">
        <v>1148</v>
      </c>
      <c r="D83" s="82">
        <v>2022</v>
      </c>
      <c r="E83" s="82" t="s">
        <v>1154</v>
      </c>
      <c r="F83" s="82" t="s">
        <v>1149</v>
      </c>
      <c r="G83" s="202">
        <v>6280000</v>
      </c>
      <c r="H83" s="202">
        <v>1035620</v>
      </c>
      <c r="I83" s="202">
        <f t="shared" si="8"/>
        <v>5244380</v>
      </c>
      <c r="J83" s="75" t="s">
        <v>358</v>
      </c>
      <c r="K83" s="100" t="s">
        <v>1152</v>
      </c>
      <c r="L83" s="80" t="s">
        <v>1153</v>
      </c>
      <c r="M83" s="118"/>
    </row>
    <row r="84" spans="1:13" s="84" customFormat="1" ht="173.25" customHeight="1" x14ac:dyDescent="0.25">
      <c r="A84" s="191">
        <v>77</v>
      </c>
      <c r="B84" s="85">
        <v>116</v>
      </c>
      <c r="C84" s="99" t="s">
        <v>1148</v>
      </c>
      <c r="D84" s="82">
        <v>2022</v>
      </c>
      <c r="E84" s="82" t="s">
        <v>1155</v>
      </c>
      <c r="F84" s="82" t="s">
        <v>1150</v>
      </c>
      <c r="G84" s="202">
        <v>6280000</v>
      </c>
      <c r="H84" s="202">
        <v>1035620</v>
      </c>
      <c r="I84" s="202">
        <f t="shared" si="8"/>
        <v>5244380</v>
      </c>
      <c r="J84" s="75" t="s">
        <v>358</v>
      </c>
      <c r="K84" s="100" t="s">
        <v>1151</v>
      </c>
      <c r="L84" s="80" t="s">
        <v>1156</v>
      </c>
      <c r="M84" s="118"/>
    </row>
    <row r="85" spans="1:13" s="84" customFormat="1" ht="173.25" customHeight="1" x14ac:dyDescent="0.2">
      <c r="A85" s="191">
        <v>78</v>
      </c>
      <c r="B85" s="85">
        <v>117</v>
      </c>
      <c r="C85" s="99" t="s">
        <v>1185</v>
      </c>
      <c r="D85" s="82">
        <v>2022</v>
      </c>
      <c r="E85" s="245" t="s">
        <v>1186</v>
      </c>
      <c r="F85" s="82" t="s">
        <v>1187</v>
      </c>
      <c r="G85" s="202">
        <v>2731738.46</v>
      </c>
      <c r="H85" s="202">
        <v>682934.62</v>
      </c>
      <c r="I85" s="202">
        <f t="shared" si="8"/>
        <v>2048803.8399999999</v>
      </c>
      <c r="J85" s="75" t="s">
        <v>1574</v>
      </c>
      <c r="K85" s="100">
        <v>44833</v>
      </c>
      <c r="L85" s="80" t="s">
        <v>1188</v>
      </c>
      <c r="M85" s="118"/>
    </row>
    <row r="86" spans="1:13" s="84" customFormat="1" ht="173.25" customHeight="1" x14ac:dyDescent="0.25">
      <c r="A86" s="191">
        <v>79</v>
      </c>
      <c r="B86" s="85">
        <v>118</v>
      </c>
      <c r="C86" s="99" t="s">
        <v>1291</v>
      </c>
      <c r="D86" s="82">
        <v>2022</v>
      </c>
      <c r="E86" s="251">
        <v>2577</v>
      </c>
      <c r="F86" s="82" t="s">
        <v>1292</v>
      </c>
      <c r="G86" s="202">
        <v>502544.07</v>
      </c>
      <c r="H86" s="202">
        <v>69727</v>
      </c>
      <c r="I86" s="202">
        <f t="shared" si="8"/>
        <v>432817.07</v>
      </c>
      <c r="J86" s="75" t="s">
        <v>358</v>
      </c>
      <c r="K86" s="233">
        <v>44880</v>
      </c>
      <c r="L86" s="234" t="s">
        <v>1293</v>
      </c>
      <c r="M86" s="118"/>
    </row>
    <row r="87" spans="1:13" s="84" customFormat="1" ht="173.25" customHeight="1" x14ac:dyDescent="0.25">
      <c r="A87" s="191">
        <v>80</v>
      </c>
      <c r="B87" s="85">
        <v>119</v>
      </c>
      <c r="C87" s="99" t="s">
        <v>1766</v>
      </c>
      <c r="D87" s="82"/>
      <c r="E87" s="251" t="s">
        <v>1200</v>
      </c>
      <c r="F87" s="252" t="s">
        <v>1200</v>
      </c>
      <c r="G87" s="202">
        <v>589758</v>
      </c>
      <c r="H87" s="202"/>
      <c r="I87" s="202"/>
      <c r="J87" s="75" t="s">
        <v>358</v>
      </c>
      <c r="K87" s="233" t="s">
        <v>1768</v>
      </c>
      <c r="L87" s="234" t="s">
        <v>1767</v>
      </c>
      <c r="M87" s="118"/>
    </row>
    <row r="88" spans="1:13" s="84" customFormat="1" ht="173.25" customHeight="1" x14ac:dyDescent="0.25">
      <c r="A88" s="191">
        <v>81</v>
      </c>
      <c r="B88" s="85">
        <v>120</v>
      </c>
      <c r="C88" s="99" t="s">
        <v>1765</v>
      </c>
      <c r="D88" s="82"/>
      <c r="E88" s="251" t="s">
        <v>1200</v>
      </c>
      <c r="F88" s="252" t="s">
        <v>1200</v>
      </c>
      <c r="G88" s="202">
        <v>599646</v>
      </c>
      <c r="H88" s="202"/>
      <c r="I88" s="202"/>
      <c r="J88" s="75" t="s">
        <v>358</v>
      </c>
      <c r="K88" s="233" t="s">
        <v>1768</v>
      </c>
      <c r="L88" s="234" t="s">
        <v>1767</v>
      </c>
      <c r="M88" s="118"/>
    </row>
    <row r="89" spans="1:13" s="84" customFormat="1" ht="173.25" customHeight="1" x14ac:dyDescent="0.25">
      <c r="A89" s="191">
        <v>82</v>
      </c>
      <c r="B89" s="85">
        <v>121</v>
      </c>
      <c r="C89" s="99" t="s">
        <v>1548</v>
      </c>
      <c r="D89" s="82">
        <v>2022</v>
      </c>
      <c r="E89" s="251" t="s">
        <v>1200</v>
      </c>
      <c r="F89" s="82" t="s">
        <v>1200</v>
      </c>
      <c r="G89" s="202">
        <v>3063797.32</v>
      </c>
      <c r="H89" s="202">
        <v>851050</v>
      </c>
      <c r="I89" s="202">
        <f t="shared" ref="I89" si="9">G89-H89</f>
        <v>2212747.3199999998</v>
      </c>
      <c r="J89" s="75" t="s">
        <v>1549</v>
      </c>
      <c r="K89" s="233" t="s">
        <v>1550</v>
      </c>
      <c r="L89" s="234" t="s">
        <v>1551</v>
      </c>
      <c r="M89" s="118"/>
    </row>
    <row r="90" spans="1:13" s="84" customFormat="1" ht="173.25" customHeight="1" x14ac:dyDescent="0.25">
      <c r="A90" s="191">
        <v>83</v>
      </c>
      <c r="B90" s="85">
        <v>122</v>
      </c>
      <c r="C90" s="99" t="s">
        <v>1560</v>
      </c>
      <c r="D90" s="82">
        <v>2011</v>
      </c>
      <c r="E90" s="251" t="s">
        <v>1561</v>
      </c>
      <c r="F90" s="252" t="s">
        <v>296</v>
      </c>
      <c r="G90" s="202">
        <v>2500000</v>
      </c>
      <c r="H90" s="202">
        <v>2500000</v>
      </c>
      <c r="I90" s="253">
        <f t="shared" ref="I90:I96" si="10">G90-H90</f>
        <v>0</v>
      </c>
      <c r="J90" s="75" t="s">
        <v>1037</v>
      </c>
      <c r="K90" s="233">
        <v>44987</v>
      </c>
      <c r="L90" s="234" t="s">
        <v>1562</v>
      </c>
      <c r="M90" s="118"/>
    </row>
    <row r="91" spans="1:13" s="84" customFormat="1" ht="173.25" customHeight="1" x14ac:dyDescent="0.25">
      <c r="A91" s="191">
        <v>84</v>
      </c>
      <c r="B91" s="85">
        <v>123</v>
      </c>
      <c r="C91" s="99" t="s">
        <v>1554</v>
      </c>
      <c r="D91" s="82">
        <v>2022</v>
      </c>
      <c r="E91" s="246" t="s">
        <v>1552</v>
      </c>
      <c r="F91" s="82" t="s">
        <v>1553</v>
      </c>
      <c r="G91" s="202">
        <v>2751370</v>
      </c>
      <c r="H91" s="202">
        <v>366848</v>
      </c>
      <c r="I91" s="202">
        <f t="shared" si="10"/>
        <v>2384522</v>
      </c>
      <c r="J91" s="75" t="s">
        <v>1549</v>
      </c>
      <c r="K91" s="233" t="s">
        <v>1555</v>
      </c>
      <c r="L91" s="234" t="s">
        <v>1556</v>
      </c>
      <c r="M91" s="118"/>
    </row>
    <row r="92" spans="1:13" s="84" customFormat="1" ht="173.25" customHeight="1" x14ac:dyDescent="0.25">
      <c r="A92" s="191">
        <v>85</v>
      </c>
      <c r="B92" s="85">
        <v>124</v>
      </c>
      <c r="C92" s="99" t="s">
        <v>1557</v>
      </c>
      <c r="D92" s="82">
        <v>2021</v>
      </c>
      <c r="E92" s="251" t="s">
        <v>1200</v>
      </c>
      <c r="F92" s="82" t="s">
        <v>1200</v>
      </c>
      <c r="G92" s="202">
        <v>349000</v>
      </c>
      <c r="H92" s="202">
        <v>203592.36</v>
      </c>
      <c r="I92" s="202">
        <f t="shared" si="10"/>
        <v>145407.64000000001</v>
      </c>
      <c r="J92" s="75" t="s">
        <v>545</v>
      </c>
      <c r="K92" s="233" t="s">
        <v>1558</v>
      </c>
      <c r="L92" s="234" t="s">
        <v>1559</v>
      </c>
      <c r="M92" s="118" t="s">
        <v>1200</v>
      </c>
    </row>
    <row r="93" spans="1:13" s="84" customFormat="1" ht="173.25" customHeight="1" x14ac:dyDescent="0.25">
      <c r="A93" s="191">
        <v>86</v>
      </c>
      <c r="B93" s="85">
        <v>125</v>
      </c>
      <c r="C93" s="99" t="s">
        <v>1563</v>
      </c>
      <c r="D93" s="82">
        <v>2023</v>
      </c>
      <c r="E93" s="251" t="s">
        <v>1564</v>
      </c>
      <c r="F93" s="82" t="s">
        <v>1565</v>
      </c>
      <c r="G93" s="202">
        <v>3792899.99</v>
      </c>
      <c r="H93" s="202">
        <v>210504</v>
      </c>
      <c r="I93" s="202">
        <f t="shared" si="10"/>
        <v>3582395.99</v>
      </c>
      <c r="J93" s="75" t="s">
        <v>358</v>
      </c>
      <c r="K93" s="233" t="s">
        <v>1567</v>
      </c>
      <c r="L93" s="234" t="s">
        <v>1566</v>
      </c>
      <c r="M93" s="118"/>
    </row>
    <row r="94" spans="1:13" s="84" customFormat="1" ht="173.25" customHeight="1" x14ac:dyDescent="0.25">
      <c r="A94" s="191">
        <v>87</v>
      </c>
      <c r="B94" s="85">
        <v>126</v>
      </c>
      <c r="C94" s="99" t="s">
        <v>1568</v>
      </c>
      <c r="D94" s="82">
        <v>2001</v>
      </c>
      <c r="E94" s="251" t="s">
        <v>1569</v>
      </c>
      <c r="F94" s="82" t="s">
        <v>1570</v>
      </c>
      <c r="G94" s="202">
        <v>95000</v>
      </c>
      <c r="H94" s="202">
        <v>23748</v>
      </c>
      <c r="I94" s="202">
        <f t="shared" si="10"/>
        <v>71252</v>
      </c>
      <c r="J94" s="75" t="s">
        <v>362</v>
      </c>
      <c r="K94" s="233" t="s">
        <v>1572</v>
      </c>
      <c r="L94" s="234" t="s">
        <v>1571</v>
      </c>
      <c r="M94" s="118"/>
    </row>
    <row r="95" spans="1:13" s="84" customFormat="1" ht="173.25" customHeight="1" x14ac:dyDescent="0.25">
      <c r="A95" s="191">
        <v>88</v>
      </c>
      <c r="B95" s="85">
        <v>127</v>
      </c>
      <c r="C95" s="99" t="s">
        <v>1580</v>
      </c>
      <c r="D95" s="82">
        <v>2023</v>
      </c>
      <c r="E95" s="251" t="s">
        <v>1581</v>
      </c>
      <c r="F95" s="82" t="s">
        <v>1582</v>
      </c>
      <c r="G95" s="202">
        <v>6899133.3300000001</v>
      </c>
      <c r="H95" s="202">
        <v>510536</v>
      </c>
      <c r="I95" s="202">
        <f t="shared" si="10"/>
        <v>6388597.3300000001</v>
      </c>
      <c r="J95" s="75" t="s">
        <v>358</v>
      </c>
      <c r="K95" s="233">
        <v>45126</v>
      </c>
      <c r="L95" s="234" t="s">
        <v>1583</v>
      </c>
      <c r="M95" s="118"/>
    </row>
    <row r="96" spans="1:13" s="84" customFormat="1" ht="173.25" customHeight="1" x14ac:dyDescent="0.25">
      <c r="A96" s="191">
        <v>89</v>
      </c>
      <c r="B96" s="85">
        <v>128</v>
      </c>
      <c r="C96" s="99" t="s">
        <v>1666</v>
      </c>
      <c r="D96" s="82">
        <v>2008</v>
      </c>
      <c r="E96" s="251" t="s">
        <v>1667</v>
      </c>
      <c r="F96" s="82" t="s">
        <v>1668</v>
      </c>
      <c r="G96" s="202">
        <v>280000</v>
      </c>
      <c r="H96" s="202">
        <v>280000</v>
      </c>
      <c r="I96" s="202">
        <f t="shared" si="10"/>
        <v>0</v>
      </c>
      <c r="J96" s="75" t="s">
        <v>1669</v>
      </c>
      <c r="K96" s="233">
        <v>45240</v>
      </c>
      <c r="L96" s="234" t="s">
        <v>1670</v>
      </c>
      <c r="M96" s="118"/>
    </row>
    <row r="97" spans="1:13" s="84" customFormat="1" ht="173.25" customHeight="1" x14ac:dyDescent="0.25">
      <c r="A97" s="191"/>
      <c r="B97" s="85"/>
      <c r="C97" s="99"/>
      <c r="D97" s="82"/>
      <c r="E97" s="82"/>
      <c r="F97" s="82"/>
      <c r="G97" s="202"/>
      <c r="H97" s="202"/>
      <c r="I97" s="202"/>
      <c r="J97" s="75"/>
      <c r="K97" s="100"/>
      <c r="L97" s="80"/>
      <c r="M97" s="118"/>
    </row>
    <row r="98" spans="1:13" x14ac:dyDescent="0.25">
      <c r="A98" s="28"/>
      <c r="B98" s="26"/>
      <c r="C98" s="27" t="s">
        <v>1038</v>
      </c>
      <c r="D98" s="27"/>
      <c r="E98" s="27"/>
      <c r="F98" s="27"/>
      <c r="G98" s="202">
        <f>SUM(G9:G96)</f>
        <v>110827882.41999997</v>
      </c>
      <c r="H98" s="208">
        <f>SUM(H9:H97)</f>
        <v>60236324.919999994</v>
      </c>
      <c r="I98" s="207">
        <f>SUM(I9:I97)</f>
        <v>49402153.5</v>
      </c>
      <c r="J98" s="29"/>
      <c r="K98" s="30"/>
      <c r="L98" s="18"/>
      <c r="M98" s="52"/>
    </row>
    <row r="100" spans="1:13" ht="15.75" x14ac:dyDescent="0.25">
      <c r="C100" s="21"/>
      <c r="L100" s="20"/>
    </row>
    <row r="104" spans="1:13" ht="15.75" x14ac:dyDescent="0.25">
      <c r="C104" s="19"/>
      <c r="L104" s="20"/>
    </row>
  </sheetData>
  <mergeCells count="4">
    <mergeCell ref="C4:K4"/>
    <mergeCell ref="B2:C2"/>
    <mergeCell ref="C5:K5"/>
    <mergeCell ref="C3:K3"/>
  </mergeCells>
  <printOptions horizontalCentered="1"/>
  <pageMargins left="0.19685039370078741" right="0.19685039370078741" top="0.55118110236220474" bottom="0.59055118110236227" header="0.15748031496062992" footer="0.51181102362204722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22" workbookViewId="0">
      <selection activeCell="E25" sqref="E25"/>
    </sheetView>
  </sheetViews>
  <sheetFormatPr defaultRowHeight="15" x14ac:dyDescent="0.25"/>
  <cols>
    <col min="1" max="1" width="7.7109375" style="136" customWidth="1"/>
    <col min="2" max="2" width="26" style="94" customWidth="1"/>
    <col min="3" max="3" width="20" style="94" customWidth="1"/>
    <col min="4" max="4" width="17.42578125" style="94" customWidth="1"/>
    <col min="5" max="5" width="18.28515625" style="42" customWidth="1"/>
    <col min="6" max="7" width="17.28515625" style="143" customWidth="1"/>
    <col min="8" max="8" width="17.42578125" style="143" customWidth="1"/>
    <col min="9" max="9" width="18.7109375" style="143" customWidth="1"/>
    <col min="10" max="10" width="15" style="143" customWidth="1"/>
    <col min="11" max="16384" width="9.140625" style="94"/>
  </cols>
  <sheetData>
    <row r="1" spans="1:10" ht="18.75" x14ac:dyDescent="0.3">
      <c r="A1" s="284" t="s">
        <v>97</v>
      </c>
      <c r="B1" s="284"/>
      <c r="C1" s="56"/>
      <c r="D1" s="120"/>
      <c r="E1" s="57"/>
      <c r="F1" s="121"/>
      <c r="G1" s="121"/>
      <c r="H1" s="282"/>
      <c r="I1" s="282"/>
      <c r="J1" s="282"/>
    </row>
    <row r="2" spans="1:10" ht="18.75" x14ac:dyDescent="0.3">
      <c r="A2" s="58"/>
      <c r="B2" s="285" t="s">
        <v>299</v>
      </c>
      <c r="C2" s="285"/>
      <c r="D2" s="285"/>
      <c r="E2" s="285"/>
      <c r="F2" s="285"/>
      <c r="G2" s="285"/>
      <c r="H2" s="285"/>
      <c r="I2" s="285"/>
      <c r="J2" s="122"/>
    </row>
    <row r="3" spans="1:10" x14ac:dyDescent="0.25">
      <c r="A3" s="123"/>
      <c r="B3" s="283" t="s">
        <v>570</v>
      </c>
      <c r="C3" s="283"/>
      <c r="D3" s="283"/>
      <c r="E3" s="283"/>
      <c r="F3" s="283"/>
      <c r="G3" s="283"/>
      <c r="H3" s="283"/>
      <c r="I3" s="283"/>
      <c r="J3" s="124"/>
    </row>
    <row r="4" spans="1:10" x14ac:dyDescent="0.25">
      <c r="A4" s="123"/>
      <c r="B4" s="283" t="s">
        <v>1719</v>
      </c>
      <c r="C4" s="283"/>
      <c r="D4" s="283"/>
      <c r="E4" s="283"/>
      <c r="F4" s="283"/>
      <c r="G4" s="283"/>
      <c r="H4" s="283"/>
      <c r="I4" s="283"/>
      <c r="J4" s="124"/>
    </row>
    <row r="5" spans="1:10" x14ac:dyDescent="0.25">
      <c r="A5" s="123"/>
      <c r="B5" s="39"/>
      <c r="C5" s="39"/>
      <c r="D5" s="39"/>
      <c r="E5" s="39"/>
      <c r="F5" s="125"/>
      <c r="G5" s="125"/>
      <c r="H5" s="125"/>
      <c r="I5" s="125"/>
      <c r="J5" s="125"/>
    </row>
    <row r="6" spans="1:10" ht="148.5" customHeight="1" x14ac:dyDescent="0.25">
      <c r="A6" s="126" t="s">
        <v>0</v>
      </c>
      <c r="B6" s="59" t="s">
        <v>300</v>
      </c>
      <c r="C6" s="59" t="s">
        <v>301</v>
      </c>
      <c r="D6" s="59" t="s">
        <v>302</v>
      </c>
      <c r="E6" s="59" t="s">
        <v>569</v>
      </c>
      <c r="F6" s="40" t="s">
        <v>555</v>
      </c>
      <c r="G6" s="40" t="s">
        <v>556</v>
      </c>
      <c r="H6" s="40" t="s">
        <v>557</v>
      </c>
      <c r="I6" s="40" t="s">
        <v>1123</v>
      </c>
      <c r="J6" s="40" t="s">
        <v>860</v>
      </c>
    </row>
    <row r="7" spans="1:10" ht="12.75" customHeight="1" x14ac:dyDescent="0.25">
      <c r="A7" s="41">
        <v>1</v>
      </c>
      <c r="B7" s="41">
        <f>A7+1</f>
        <v>2</v>
      </c>
      <c r="C7" s="41">
        <f>B7+1</f>
        <v>3</v>
      </c>
      <c r="D7" s="41">
        <f>C7+1</f>
        <v>4</v>
      </c>
      <c r="E7" s="41">
        <f t="shared" ref="E7:J7" si="0">D7+1</f>
        <v>5</v>
      </c>
      <c r="F7" s="41">
        <f t="shared" si="0"/>
        <v>6</v>
      </c>
      <c r="G7" s="41">
        <f t="shared" si="0"/>
        <v>7</v>
      </c>
      <c r="H7" s="41">
        <f t="shared" si="0"/>
        <v>8</v>
      </c>
      <c r="I7" s="41">
        <f t="shared" si="0"/>
        <v>9</v>
      </c>
      <c r="J7" s="41">
        <f t="shared" si="0"/>
        <v>10</v>
      </c>
    </row>
    <row r="8" spans="1:10" ht="69.75" customHeight="1" x14ac:dyDescent="0.25">
      <c r="A8" s="145">
        <v>1</v>
      </c>
      <c r="B8" s="127" t="s">
        <v>303</v>
      </c>
      <c r="C8" s="128" t="s">
        <v>304</v>
      </c>
      <c r="D8" s="133" t="s">
        <v>966</v>
      </c>
      <c r="E8" s="37" t="s">
        <v>622</v>
      </c>
      <c r="F8" s="130">
        <v>20500</v>
      </c>
      <c r="G8" s="131">
        <v>1</v>
      </c>
      <c r="H8" s="222">
        <v>129844</v>
      </c>
      <c r="I8" s="222">
        <v>96797.9</v>
      </c>
      <c r="J8" s="132">
        <v>61</v>
      </c>
    </row>
    <row r="9" spans="1:10" ht="75" customHeight="1" x14ac:dyDescent="0.25">
      <c r="A9" s="145">
        <v>2</v>
      </c>
      <c r="B9" s="127" t="s">
        <v>305</v>
      </c>
      <c r="C9" s="128" t="s">
        <v>306</v>
      </c>
      <c r="D9" s="133" t="s">
        <v>965</v>
      </c>
      <c r="E9" s="37" t="s">
        <v>623</v>
      </c>
      <c r="F9" s="130">
        <v>132000</v>
      </c>
      <c r="G9" s="131">
        <v>1</v>
      </c>
      <c r="H9" s="222">
        <v>25389.5</v>
      </c>
      <c r="I9" s="222">
        <v>7599.6</v>
      </c>
      <c r="J9" s="132">
        <v>28</v>
      </c>
    </row>
    <row r="10" spans="1:10" ht="74.25" customHeight="1" x14ac:dyDescent="0.25">
      <c r="A10" s="145">
        <v>3</v>
      </c>
      <c r="B10" s="127" t="s">
        <v>571</v>
      </c>
      <c r="C10" s="128" t="s">
        <v>572</v>
      </c>
      <c r="D10" s="133" t="s">
        <v>964</v>
      </c>
      <c r="E10" s="31" t="s">
        <v>619</v>
      </c>
      <c r="F10" s="31"/>
      <c r="G10" s="31"/>
      <c r="H10" s="222">
        <v>55105.2</v>
      </c>
      <c r="I10" s="222">
        <v>34631.4</v>
      </c>
      <c r="J10" s="132">
        <v>46.5</v>
      </c>
    </row>
    <row r="11" spans="1:10" ht="80.25" customHeight="1" x14ac:dyDescent="0.25">
      <c r="A11" s="145">
        <v>4</v>
      </c>
      <c r="B11" s="134" t="s">
        <v>573</v>
      </c>
      <c r="C11" s="135" t="s">
        <v>574</v>
      </c>
      <c r="D11" s="133" t="s">
        <v>719</v>
      </c>
      <c r="E11" s="31" t="s">
        <v>1043</v>
      </c>
      <c r="F11" s="31"/>
      <c r="G11" s="31"/>
      <c r="H11" s="222">
        <v>83794.740000000005</v>
      </c>
      <c r="I11" s="222">
        <v>51402.44</v>
      </c>
      <c r="J11" s="132">
        <v>79</v>
      </c>
    </row>
    <row r="12" spans="1:10" ht="72" x14ac:dyDescent="0.25">
      <c r="A12" s="145">
        <v>5</v>
      </c>
      <c r="B12" s="134" t="s">
        <v>575</v>
      </c>
      <c r="C12" s="135" t="s">
        <v>576</v>
      </c>
      <c r="D12" s="133" t="s">
        <v>963</v>
      </c>
      <c r="E12" s="31" t="s">
        <v>620</v>
      </c>
      <c r="F12" s="31"/>
      <c r="G12" s="31"/>
      <c r="H12" s="222">
        <v>5956.2</v>
      </c>
      <c r="I12" s="222">
        <v>464.7</v>
      </c>
      <c r="J12" s="132">
        <v>14</v>
      </c>
    </row>
    <row r="13" spans="1:10" ht="72" x14ac:dyDescent="0.25">
      <c r="A13" s="145">
        <v>6</v>
      </c>
      <c r="B13" s="134" t="s">
        <v>577</v>
      </c>
      <c r="C13" s="135" t="s">
        <v>578</v>
      </c>
      <c r="D13" s="133" t="s">
        <v>718</v>
      </c>
      <c r="E13" s="31" t="s">
        <v>619</v>
      </c>
      <c r="F13" s="31"/>
      <c r="G13" s="31"/>
      <c r="H13" s="222">
        <v>3168.96</v>
      </c>
      <c r="I13" s="222">
        <v>22.9</v>
      </c>
      <c r="J13" s="132">
        <v>20</v>
      </c>
    </row>
    <row r="14" spans="1:10" ht="72" x14ac:dyDescent="0.25">
      <c r="A14" s="145">
        <v>7</v>
      </c>
      <c r="B14" s="127" t="s">
        <v>579</v>
      </c>
      <c r="C14" s="128" t="s">
        <v>580</v>
      </c>
      <c r="D14" s="144" t="s">
        <v>962</v>
      </c>
      <c r="E14" s="31" t="s">
        <v>619</v>
      </c>
      <c r="F14" s="31"/>
      <c r="G14" s="31"/>
      <c r="H14" s="222">
        <v>22723.3</v>
      </c>
      <c r="I14" s="222">
        <v>6200.5</v>
      </c>
      <c r="J14" s="132">
        <v>27</v>
      </c>
    </row>
    <row r="15" spans="1:10" ht="72" x14ac:dyDescent="0.25">
      <c r="A15" s="145">
        <v>8</v>
      </c>
      <c r="B15" s="127" t="s">
        <v>581</v>
      </c>
      <c r="C15" s="128" t="s">
        <v>582</v>
      </c>
      <c r="D15" s="144" t="s">
        <v>961</v>
      </c>
      <c r="E15" s="31" t="s">
        <v>619</v>
      </c>
      <c r="F15" s="31"/>
      <c r="G15" s="31"/>
      <c r="H15" s="222">
        <v>21159.1</v>
      </c>
      <c r="I15" s="222">
        <v>7970.7</v>
      </c>
      <c r="J15" s="132">
        <v>31</v>
      </c>
    </row>
    <row r="16" spans="1:10" ht="72" x14ac:dyDescent="0.25">
      <c r="A16" s="145">
        <v>9</v>
      </c>
      <c r="B16" s="127" t="s">
        <v>583</v>
      </c>
      <c r="C16" s="128" t="s">
        <v>584</v>
      </c>
      <c r="D16" s="133" t="s">
        <v>717</v>
      </c>
      <c r="E16" s="31" t="s">
        <v>619</v>
      </c>
      <c r="F16" s="31"/>
      <c r="G16" s="31"/>
      <c r="H16" s="222">
        <v>21490</v>
      </c>
      <c r="I16" s="222">
        <v>6392.7</v>
      </c>
      <c r="J16" s="132">
        <v>24</v>
      </c>
    </row>
    <row r="17" spans="1:10" ht="72" x14ac:dyDescent="0.25">
      <c r="A17" s="145">
        <v>10</v>
      </c>
      <c r="B17" s="127" t="s">
        <v>585</v>
      </c>
      <c r="C17" s="128" t="s">
        <v>586</v>
      </c>
      <c r="D17" s="133" t="s">
        <v>589</v>
      </c>
      <c r="E17" s="31" t="s">
        <v>619</v>
      </c>
      <c r="F17" s="31"/>
      <c r="G17" s="31"/>
      <c r="H17" s="222">
        <v>28527.3</v>
      </c>
      <c r="I17" s="222">
        <v>13496.3</v>
      </c>
      <c r="J17" s="32">
        <v>31</v>
      </c>
    </row>
    <row r="18" spans="1:10" ht="72" x14ac:dyDescent="0.25">
      <c r="A18" s="145">
        <v>11</v>
      </c>
      <c r="B18" s="127" t="s">
        <v>587</v>
      </c>
      <c r="C18" s="128" t="s">
        <v>588</v>
      </c>
      <c r="D18" s="133" t="s">
        <v>960</v>
      </c>
      <c r="E18" s="31" t="s">
        <v>619</v>
      </c>
      <c r="F18" s="31"/>
      <c r="G18" s="31"/>
      <c r="H18" s="34">
        <v>281.60000000000002</v>
      </c>
      <c r="I18" s="222">
        <v>0</v>
      </c>
      <c r="J18" s="32">
        <v>13</v>
      </c>
    </row>
    <row r="19" spans="1:10" ht="72" x14ac:dyDescent="0.25">
      <c r="A19" s="145">
        <v>12</v>
      </c>
      <c r="B19" s="127" t="s">
        <v>590</v>
      </c>
      <c r="C19" s="128" t="s">
        <v>591</v>
      </c>
      <c r="D19" s="133" t="s">
        <v>959</v>
      </c>
      <c r="E19" s="31" t="s">
        <v>619</v>
      </c>
      <c r="F19" s="31"/>
      <c r="G19" s="31"/>
      <c r="H19" s="222">
        <v>18374.599999999999</v>
      </c>
      <c r="I19" s="222">
        <v>6618.7</v>
      </c>
      <c r="J19" s="32">
        <v>27</v>
      </c>
    </row>
    <row r="20" spans="1:10" ht="72" x14ac:dyDescent="0.25">
      <c r="A20" s="145">
        <v>13</v>
      </c>
      <c r="B20" s="134" t="s">
        <v>592</v>
      </c>
      <c r="C20" s="135" t="s">
        <v>593</v>
      </c>
      <c r="D20" s="133" t="s">
        <v>594</v>
      </c>
      <c r="E20" s="31" t="s">
        <v>619</v>
      </c>
      <c r="F20" s="31"/>
      <c r="G20" s="31"/>
      <c r="H20" s="222">
        <v>49766.3</v>
      </c>
      <c r="I20" s="222">
        <v>33316.400000000001</v>
      </c>
      <c r="J20" s="32">
        <v>31</v>
      </c>
    </row>
    <row r="21" spans="1:10" ht="72" x14ac:dyDescent="0.25">
      <c r="A21" s="145">
        <v>14</v>
      </c>
      <c r="B21" s="127" t="s">
        <v>595</v>
      </c>
      <c r="C21" s="128" t="s">
        <v>596</v>
      </c>
      <c r="D21" s="133" t="s">
        <v>597</v>
      </c>
      <c r="E21" s="31" t="s">
        <v>619</v>
      </c>
      <c r="F21" s="31"/>
      <c r="G21" s="31"/>
      <c r="H21" s="222">
        <v>14958.3</v>
      </c>
      <c r="I21" s="222">
        <v>7130.8</v>
      </c>
      <c r="J21" s="32">
        <v>26</v>
      </c>
    </row>
    <row r="22" spans="1:10" ht="72" x14ac:dyDescent="0.25">
      <c r="A22" s="145">
        <v>15</v>
      </c>
      <c r="B22" s="127" t="s">
        <v>602</v>
      </c>
      <c r="C22" s="128" t="s">
        <v>598</v>
      </c>
      <c r="D22" s="144" t="s">
        <v>599</v>
      </c>
      <c r="E22" s="31" t="s">
        <v>621</v>
      </c>
      <c r="F22" s="31"/>
      <c r="G22" s="31"/>
      <c r="H22" s="222">
        <v>16374.9</v>
      </c>
      <c r="I22" s="222">
        <v>11088.8</v>
      </c>
      <c r="J22" s="32">
        <v>21</v>
      </c>
    </row>
    <row r="23" spans="1:10" ht="72" x14ac:dyDescent="0.25">
      <c r="A23" s="145">
        <v>16</v>
      </c>
      <c r="B23" s="127" t="s">
        <v>603</v>
      </c>
      <c r="C23" s="128" t="s">
        <v>600</v>
      </c>
      <c r="D23" s="133" t="s">
        <v>601</v>
      </c>
      <c r="E23" s="31" t="s">
        <v>621</v>
      </c>
      <c r="F23" s="31"/>
      <c r="G23" s="31"/>
      <c r="H23" s="222">
        <v>11767</v>
      </c>
      <c r="I23" s="222">
        <v>8922.9</v>
      </c>
      <c r="J23" s="32">
        <v>14</v>
      </c>
    </row>
    <row r="24" spans="1:10" ht="72" x14ac:dyDescent="0.25">
      <c r="A24" s="145">
        <v>17</v>
      </c>
      <c r="B24" s="134" t="s">
        <v>604</v>
      </c>
      <c r="C24" s="135" t="s">
        <v>605</v>
      </c>
      <c r="D24" s="133" t="s">
        <v>958</v>
      </c>
      <c r="E24" s="31" t="s">
        <v>949</v>
      </c>
      <c r="F24" s="31"/>
      <c r="G24" s="31"/>
      <c r="H24" s="222">
        <v>11494.7</v>
      </c>
      <c r="I24" s="222">
        <v>7276.1</v>
      </c>
      <c r="J24" s="32">
        <v>5</v>
      </c>
    </row>
    <row r="25" spans="1:10" ht="72" x14ac:dyDescent="0.25">
      <c r="A25" s="145">
        <v>18</v>
      </c>
      <c r="B25" s="127" t="s">
        <v>606</v>
      </c>
      <c r="C25" s="128" t="s">
        <v>574</v>
      </c>
      <c r="D25" s="129" t="s">
        <v>607</v>
      </c>
      <c r="E25" s="31" t="s">
        <v>951</v>
      </c>
      <c r="F25" s="31"/>
      <c r="G25" s="31"/>
      <c r="H25" s="222">
        <v>0</v>
      </c>
      <c r="I25" s="222">
        <v>0</v>
      </c>
      <c r="J25" s="32">
        <v>9</v>
      </c>
    </row>
    <row r="26" spans="1:10" ht="72" x14ac:dyDescent="0.25">
      <c r="A26" s="145">
        <v>19</v>
      </c>
      <c r="B26" s="134" t="s">
        <v>1776</v>
      </c>
      <c r="C26" s="135" t="s">
        <v>608</v>
      </c>
      <c r="D26" s="144" t="s">
        <v>609</v>
      </c>
      <c r="E26" s="31" t="s">
        <v>950</v>
      </c>
      <c r="F26" s="31"/>
      <c r="G26" s="31"/>
      <c r="H26" s="222">
        <v>129709.9</v>
      </c>
      <c r="I26" s="222">
        <v>54075</v>
      </c>
      <c r="J26" s="32">
        <v>18</v>
      </c>
    </row>
    <row r="27" spans="1:10" ht="60" x14ac:dyDescent="0.25">
      <c r="A27" s="145">
        <v>20</v>
      </c>
      <c r="B27" s="134" t="s">
        <v>610</v>
      </c>
      <c r="C27" s="135" t="s">
        <v>611</v>
      </c>
      <c r="D27" s="133" t="s">
        <v>612</v>
      </c>
      <c r="E27" s="31"/>
      <c r="F27" s="31"/>
      <c r="G27" s="31"/>
      <c r="H27" s="222">
        <v>1543.02</v>
      </c>
      <c r="I27" s="222">
        <v>0</v>
      </c>
      <c r="J27" s="32">
        <v>5</v>
      </c>
    </row>
    <row r="28" spans="1:10" ht="72" x14ac:dyDescent="0.25">
      <c r="A28" s="145">
        <v>21</v>
      </c>
      <c r="B28" s="134" t="s">
        <v>613</v>
      </c>
      <c r="C28" s="135" t="s">
        <v>611</v>
      </c>
      <c r="D28" s="133" t="s">
        <v>614</v>
      </c>
      <c r="E28" s="31" t="s">
        <v>1042</v>
      </c>
      <c r="F28" s="31"/>
      <c r="G28" s="31"/>
      <c r="H28" s="222">
        <v>8047.71</v>
      </c>
      <c r="I28" s="222">
        <v>6510.84</v>
      </c>
      <c r="J28" s="32">
        <v>15</v>
      </c>
    </row>
    <row r="29" spans="1:10" s="83" customFormat="1" ht="60" x14ac:dyDescent="0.25">
      <c r="A29" s="145">
        <v>22</v>
      </c>
      <c r="B29" s="134" t="s">
        <v>615</v>
      </c>
      <c r="C29" s="135" t="s">
        <v>616</v>
      </c>
      <c r="D29" s="133" t="s">
        <v>947</v>
      </c>
      <c r="E29" s="31"/>
      <c r="F29" s="31"/>
      <c r="G29" s="31"/>
      <c r="H29" s="222">
        <v>488.1</v>
      </c>
      <c r="I29" s="222">
        <v>26.5</v>
      </c>
      <c r="J29" s="32">
        <v>1</v>
      </c>
    </row>
    <row r="30" spans="1:10" s="83" customFormat="1" ht="72" x14ac:dyDescent="0.25">
      <c r="A30" s="145">
        <v>23</v>
      </c>
      <c r="B30" s="134" t="s">
        <v>617</v>
      </c>
      <c r="C30" s="135" t="s">
        <v>616</v>
      </c>
      <c r="D30" s="133" t="s">
        <v>618</v>
      </c>
      <c r="E30" s="31" t="s">
        <v>1010</v>
      </c>
      <c r="F30" s="31"/>
      <c r="G30" s="31"/>
      <c r="H30" s="222">
        <v>98851.9</v>
      </c>
      <c r="I30" s="222">
        <v>64344.1</v>
      </c>
      <c r="J30" s="32">
        <v>21</v>
      </c>
    </row>
    <row r="31" spans="1:10" ht="72" x14ac:dyDescent="0.25">
      <c r="A31" s="145">
        <v>24</v>
      </c>
      <c r="B31" s="134" t="s">
        <v>704</v>
      </c>
      <c r="C31" s="135" t="s">
        <v>703</v>
      </c>
      <c r="D31" s="133" t="s">
        <v>705</v>
      </c>
      <c r="E31" s="31" t="s">
        <v>952</v>
      </c>
      <c r="F31" s="31"/>
      <c r="G31" s="31"/>
      <c r="H31" s="222">
        <v>5133.1000000000004</v>
      </c>
      <c r="I31" s="222">
        <v>3390.9</v>
      </c>
      <c r="J31" s="222">
        <v>10</v>
      </c>
    </row>
    <row r="32" spans="1:10" ht="84" x14ac:dyDescent="0.25">
      <c r="A32" s="145">
        <v>25</v>
      </c>
      <c r="B32" s="31" t="s">
        <v>1039</v>
      </c>
      <c r="C32" s="37" t="s">
        <v>834</v>
      </c>
      <c r="D32" s="133" t="s">
        <v>1288</v>
      </c>
      <c r="E32" s="31" t="s">
        <v>1044</v>
      </c>
      <c r="F32" s="31"/>
      <c r="G32" s="31"/>
      <c r="H32" s="34">
        <v>0</v>
      </c>
      <c r="I32" s="34">
        <v>0</v>
      </c>
      <c r="J32" s="132">
        <v>23</v>
      </c>
    </row>
    <row r="33" spans="1:10" ht="72" x14ac:dyDescent="0.25">
      <c r="A33" s="145">
        <v>26</v>
      </c>
      <c r="B33" s="31" t="s">
        <v>1286</v>
      </c>
      <c r="C33" s="37" t="s">
        <v>1287</v>
      </c>
      <c r="D33" s="133" t="s">
        <v>1289</v>
      </c>
      <c r="E33" s="31" t="s">
        <v>1290</v>
      </c>
      <c r="F33" s="31"/>
      <c r="G33" s="31"/>
      <c r="H33" s="34">
        <v>4918</v>
      </c>
      <c r="I33" s="34">
        <v>1035.0999999999999</v>
      </c>
      <c r="J33" s="132">
        <v>16</v>
      </c>
    </row>
    <row r="36" spans="1:10" x14ac:dyDescent="0.25">
      <c r="B36" s="137"/>
      <c r="C36" s="137"/>
      <c r="D36" s="137"/>
      <c r="E36" s="137"/>
      <c r="F36" s="138"/>
      <c r="G36" s="138"/>
      <c r="H36" s="139"/>
      <c r="I36" s="140"/>
      <c r="J36" s="141"/>
    </row>
    <row r="37" spans="1:10" x14ac:dyDescent="0.25">
      <c r="B37" s="137"/>
      <c r="C37" s="137"/>
      <c r="D37" s="137"/>
      <c r="E37" s="137"/>
      <c r="F37" s="138"/>
      <c r="G37" s="138"/>
      <c r="H37" s="38"/>
      <c r="I37" s="140"/>
      <c r="J37" s="140"/>
    </row>
    <row r="38" spans="1:10" x14ac:dyDescent="0.25">
      <c r="B38" s="142"/>
      <c r="C38" s="137"/>
      <c r="D38" s="137"/>
      <c r="E38" s="137"/>
      <c r="F38" s="138"/>
      <c r="G38" s="138"/>
      <c r="H38" s="139"/>
      <c r="I38" s="140"/>
      <c r="J38" s="141"/>
    </row>
  </sheetData>
  <mergeCells count="5">
    <mergeCell ref="H1:J1"/>
    <mergeCell ref="B4:I4"/>
    <mergeCell ref="B3:I3"/>
    <mergeCell ref="A1:B1"/>
    <mergeCell ref="B2:I2"/>
  </mergeCells>
  <phoneticPr fontId="15" type="noConversion"/>
  <printOptions horizontalCentered="1"/>
  <pageMargins left="0.74803149606299213" right="0.74803149606299213" top="0.98425196850393704" bottom="0.78740157480314965" header="0.51181102362204722" footer="0.51181102362204722"/>
  <pageSetup paperSize="9" scale="74" fitToHeight="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2014-10-22T12:10:43Z</cp:lastPrinted>
  <dcterms:created xsi:type="dcterms:W3CDTF">2006-09-28T05:33:49Z</dcterms:created>
  <dcterms:modified xsi:type="dcterms:W3CDTF">2024-06-03T13:05:06Z</dcterms:modified>
</cp:coreProperties>
</file>